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การวิเคราะห์ข้อมูล\"/>
    </mc:Choice>
  </mc:AlternateContent>
  <xr:revisionPtr revIDLastSave="0" documentId="8_{CCE31550-EAA7-4DF3-A7AE-A8A7A15ABB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คำอธิบาย" sheetId="1" r:id="rId1"/>
    <sheet name="กรอกข้อมูล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TMNl29T4dEAWhzU65aA3fHL4dQQ=="/>
    </ext>
  </extLst>
</workbook>
</file>

<file path=xl/calcChain.xml><?xml version="1.0" encoding="utf-8"?>
<calcChain xmlns="http://schemas.openxmlformats.org/spreadsheetml/2006/main">
  <c r="C109" i="2" l="1"/>
  <c r="B109" i="2"/>
  <c r="C108" i="2"/>
  <c r="B108" i="2"/>
  <c r="E107" i="2"/>
  <c r="C107" i="2"/>
  <c r="B107" i="2"/>
  <c r="AB8" i="2" s="1"/>
  <c r="N8" i="2" s="1"/>
  <c r="E106" i="2"/>
  <c r="C106" i="2"/>
  <c r="B106" i="2"/>
  <c r="E105" i="2"/>
  <c r="C105" i="2"/>
  <c r="B105" i="2"/>
  <c r="L8" i="2" s="1"/>
  <c r="E104" i="2"/>
  <c r="C104" i="2"/>
  <c r="B104" i="2"/>
  <c r="E103" i="2"/>
  <c r="D103" i="2" s="1"/>
  <c r="E102" i="2"/>
  <c r="D102" i="2"/>
  <c r="E101" i="2"/>
  <c r="D101" i="2" s="1"/>
  <c r="E100" i="2"/>
  <c r="D100" i="2"/>
  <c r="E99" i="2"/>
  <c r="D99" i="2" s="1"/>
  <c r="E98" i="2"/>
  <c r="D98" i="2"/>
  <c r="E97" i="2"/>
  <c r="D97" i="2" s="1"/>
  <c r="E96" i="2"/>
  <c r="D96" i="2"/>
  <c r="E95" i="2"/>
  <c r="D95" i="2" s="1"/>
  <c r="E94" i="2"/>
  <c r="D94" i="2"/>
  <c r="E93" i="2"/>
  <c r="D93" i="2" s="1"/>
  <c r="E92" i="2"/>
  <c r="D92" i="2"/>
  <c r="E91" i="2"/>
  <c r="D91" i="2" s="1"/>
  <c r="E90" i="2"/>
  <c r="D90" i="2"/>
  <c r="E89" i="2"/>
  <c r="D89" i="2" s="1"/>
  <c r="E88" i="2"/>
  <c r="D88" i="2"/>
  <c r="E87" i="2"/>
  <c r="D87" i="2" s="1"/>
  <c r="E86" i="2"/>
  <c r="D86" i="2"/>
  <c r="E85" i="2"/>
  <c r="D85" i="2" s="1"/>
  <c r="E84" i="2"/>
  <c r="D84" i="2"/>
  <c r="E83" i="2"/>
  <c r="D83" i="2" s="1"/>
  <c r="E82" i="2"/>
  <c r="D82" i="2"/>
  <c r="E81" i="2"/>
  <c r="D81" i="2" s="1"/>
  <c r="E80" i="2"/>
  <c r="D80" i="2"/>
  <c r="E79" i="2"/>
  <c r="D79" i="2" s="1"/>
  <c r="E78" i="2"/>
  <c r="D78" i="2"/>
  <c r="E77" i="2"/>
  <c r="D77" i="2" s="1"/>
  <c r="E76" i="2"/>
  <c r="D76" i="2"/>
  <c r="E75" i="2"/>
  <c r="D75" i="2" s="1"/>
  <c r="E74" i="2"/>
  <c r="D74" i="2"/>
  <c r="E73" i="2"/>
  <c r="D73" i="2" s="1"/>
  <c r="E72" i="2"/>
  <c r="D72" i="2"/>
  <c r="E71" i="2"/>
  <c r="D71" i="2" s="1"/>
  <c r="E70" i="2"/>
  <c r="D70" i="2"/>
  <c r="E69" i="2"/>
  <c r="D69" i="2" s="1"/>
  <c r="E68" i="2"/>
  <c r="D68" i="2"/>
  <c r="E67" i="2"/>
  <c r="D67" i="2" s="1"/>
  <c r="E66" i="2"/>
  <c r="D66" i="2"/>
  <c r="E65" i="2"/>
  <c r="D65" i="2" s="1"/>
  <c r="E64" i="2"/>
  <c r="D64" i="2"/>
  <c r="E63" i="2"/>
  <c r="D63" i="2" s="1"/>
  <c r="E62" i="2"/>
  <c r="D62" i="2"/>
  <c r="E61" i="2"/>
  <c r="D61" i="2" s="1"/>
  <c r="E60" i="2"/>
  <c r="D60" i="2"/>
  <c r="E59" i="2"/>
  <c r="D59" i="2" s="1"/>
  <c r="E58" i="2"/>
  <c r="D58" i="2"/>
  <c r="E57" i="2"/>
  <c r="D57" i="2" s="1"/>
  <c r="E56" i="2"/>
  <c r="D56" i="2"/>
  <c r="E55" i="2"/>
  <c r="D55" i="2" s="1"/>
  <c r="E54" i="2"/>
  <c r="D54" i="2"/>
  <c r="E53" i="2"/>
  <c r="D53" i="2" s="1"/>
  <c r="E52" i="2"/>
  <c r="D52" i="2"/>
  <c r="E51" i="2"/>
  <c r="D51" i="2" s="1"/>
  <c r="E50" i="2"/>
  <c r="D50" i="2"/>
  <c r="E49" i="2"/>
  <c r="D49" i="2" s="1"/>
  <c r="E48" i="2"/>
  <c r="D48" i="2"/>
  <c r="E47" i="2"/>
  <c r="D47" i="2" s="1"/>
  <c r="E46" i="2"/>
  <c r="D46" i="2"/>
  <c r="E45" i="2"/>
  <c r="D45" i="2" s="1"/>
  <c r="E44" i="2"/>
  <c r="D44" i="2"/>
  <c r="E43" i="2"/>
  <c r="D43" i="2" s="1"/>
  <c r="E42" i="2"/>
  <c r="D42" i="2"/>
  <c r="E41" i="2"/>
  <c r="D41" i="2" s="1"/>
  <c r="E40" i="2"/>
  <c r="D40" i="2"/>
  <c r="E39" i="2"/>
  <c r="D39" i="2" s="1"/>
  <c r="E38" i="2"/>
  <c r="D38" i="2"/>
  <c r="E37" i="2"/>
  <c r="D37" i="2" s="1"/>
  <c r="E36" i="2"/>
  <c r="D36" i="2"/>
  <c r="E35" i="2"/>
  <c r="D35" i="2" s="1"/>
  <c r="E34" i="2"/>
  <c r="D34" i="2"/>
  <c r="E33" i="2"/>
  <c r="D33" i="2" s="1"/>
  <c r="E32" i="2"/>
  <c r="D32" i="2"/>
  <c r="E31" i="2"/>
  <c r="D31" i="2" s="1"/>
  <c r="E30" i="2"/>
  <c r="D30" i="2"/>
  <c r="E29" i="2"/>
  <c r="D29" i="2" s="1"/>
  <c r="E28" i="2"/>
  <c r="D28" i="2"/>
  <c r="E27" i="2"/>
  <c r="D27" i="2" s="1"/>
  <c r="E26" i="2"/>
  <c r="D26" i="2"/>
  <c r="E25" i="2"/>
  <c r="D25" i="2" s="1"/>
  <c r="E24" i="2"/>
  <c r="D24" i="2"/>
  <c r="E23" i="2"/>
  <c r="D23" i="2" s="1"/>
  <c r="E22" i="2"/>
  <c r="D22" i="2"/>
  <c r="E21" i="2"/>
  <c r="D21" i="2" s="1"/>
  <c r="E20" i="2"/>
  <c r="D20" i="2"/>
  <c r="E19" i="2"/>
  <c r="D19" i="2" s="1"/>
  <c r="E18" i="2"/>
  <c r="D18" i="2"/>
  <c r="E17" i="2"/>
  <c r="D17" i="2" s="1"/>
  <c r="E16" i="2"/>
  <c r="D16" i="2"/>
  <c r="E15" i="2"/>
  <c r="D15" i="2" s="1"/>
  <c r="E14" i="2"/>
  <c r="D14" i="2"/>
  <c r="P13" i="2"/>
  <c r="E13" i="2"/>
  <c r="D13" i="2"/>
  <c r="E12" i="2"/>
  <c r="D12" i="2"/>
  <c r="E11" i="2"/>
  <c r="D11" i="2"/>
  <c r="E10" i="2"/>
  <c r="D10" i="2"/>
  <c r="AB9" i="2"/>
  <c r="N9" i="2" s="1"/>
  <c r="AA9" i="2"/>
  <c r="Z9" i="2"/>
  <c r="M9" i="2"/>
  <c r="O12" i="2" s="1"/>
  <c r="L9" i="2"/>
  <c r="K9" i="2"/>
  <c r="J9" i="2"/>
  <c r="E9" i="2"/>
  <c r="D9" i="2"/>
  <c r="AA8" i="2"/>
  <c r="AD16" i="2" s="1"/>
  <c r="AG16" i="2" s="1"/>
  <c r="Z8" i="2"/>
  <c r="M8" i="2" s="1"/>
  <c r="K12" i="2" s="1"/>
  <c r="R8" i="2"/>
  <c r="K8" i="2"/>
  <c r="J8" i="2"/>
  <c r="E8" i="2"/>
  <c r="D8" i="2"/>
  <c r="E7" i="2"/>
  <c r="D7" i="2"/>
  <c r="E6" i="2"/>
  <c r="D6" i="2"/>
  <c r="E5" i="2"/>
  <c r="D5" i="2"/>
  <c r="E4" i="2"/>
  <c r="D4" i="2"/>
  <c r="D109" i="2" s="1"/>
  <c r="D108" i="2" l="1"/>
  <c r="D104" i="2"/>
  <c r="D105" i="2"/>
  <c r="D106" i="2"/>
  <c r="Z16" i="2" s="1"/>
  <c r="D107" i="2"/>
  <c r="O8" i="2" l="1"/>
  <c r="AC16" i="2"/>
  <c r="F107" i="2"/>
  <c r="AB16" i="2" s="1"/>
  <c r="AA16" i="2"/>
  <c r="P8" i="2" s="1"/>
  <c r="Q8" i="2" l="1"/>
  <c r="AH16" i="2"/>
  <c r="AE16" i="2" s="1"/>
</calcChain>
</file>

<file path=xl/sharedStrings.xml><?xml version="1.0" encoding="utf-8"?>
<sst xmlns="http://schemas.openxmlformats.org/spreadsheetml/2006/main" count="95" uniqueCount="77">
  <si>
    <t>การหาค่า t-test dependent หรือ Paired Sample T-test</t>
  </si>
  <si>
    <t xml:space="preserve">โปรแกรมนี้ออกแบบขึ้นมาเพื่อใช้หา T-test ของผลสัมฤทธิ์ก่อนและหลังเรียน เหมาะสำหรับนักศึกษา ครู อาจารย์ </t>
  </si>
  <si>
    <t xml:space="preserve">T-test (Dependent) </t>
  </si>
  <si>
    <t xml:space="preserve">หรือบุคคลทั่วไป ที่ไม่มีความเชี่ยวชาญด้านการคำนวนหาค่าทางสถิติต่าง ๆ ด้วยตนเอง  </t>
  </si>
  <si>
    <t>คำอธิบายการใช้งาน</t>
  </si>
  <si>
    <t>1. สถิติ T – test dependent หรือ Paired Samples T-test เป็นสถิติที่ใช้ในการทดสอบวิเคราะห์ข้อมูล</t>
  </si>
  <si>
    <t>เมื่อ</t>
  </si>
  <si>
    <t>แทน  การทดสอบความแตกต่างของคะแนนก่อนเรียนและหลังเรียน</t>
  </si>
  <si>
    <t>กลุ่มตัวอย่างในกลุ่มเดียว ส่วนใหญ่จะใช้ในงานวิจัยด้านการจัดการเรียนการสอนทุกสาขาวิชา</t>
  </si>
  <si>
    <t>แทน   ความแตกต่างของคะแนนก่อนเรียนและหลังเรียนของนักเรียน</t>
  </si>
  <si>
    <t xml:space="preserve"> เปรียบเทียบผลการทดสอบก่อนเรียนและหลังเรียนของผู้เรียนกลุ่มเดียวกัน ว่าแตกต่างกันอย่างมีนัยสำคัญทางสถิติหรือไม่ </t>
  </si>
  <si>
    <t>แทน   จำนวนนักเรียนทั้งหมด</t>
  </si>
  <si>
    <t>2.จำนวนข้อของแบบทดสอบก่อนและหลังเรียนต้องเท่ากัน เช่น pre-tess 50 / post-test 50</t>
  </si>
  <si>
    <t xml:space="preserve">แทน   ชั้นแห่งความเป็นอิสระ (Degree of freedom)  </t>
  </si>
  <si>
    <t xml:space="preserve">3. ในที่นี่กำหนด N ไว้ที่ 100 คนผู้วิจัยสามารถเพิ่มเซลล์ได้ตามจำนวนของกลุ่มตัวอย่าง </t>
  </si>
  <si>
    <t>4. ให้กรอกคะแนนตามจำนวน N แล้วให้ทำการลบเลขหรือไม่ใส่เลขใดๆ ลงในช่องที่ไม่ได้ใช้</t>
  </si>
  <si>
    <t>ออกแบบโดย ผู้ช่วยศาสตราจารย์ ดร. ถิรวิท ไพรมหานิยม</t>
  </si>
  <si>
    <t>โปรแกรมวิชาภาษาอังกฤษ คณะครุศาสตร์ มหาวิทยาลัยราชภัฏกำแพงเพชร</t>
  </si>
  <si>
    <t>การอ้างอิง</t>
  </si>
  <si>
    <t>สาขาวิชาภาษาอังกฤษ คณะครุศาสตร์ มหาวิทยาลัยราชภัฏกำแพงเพชร</t>
  </si>
  <si>
    <t>ระบุคะแนนเต็ม</t>
  </si>
  <si>
    <t>ผลต่าง</t>
  </si>
  <si>
    <t>คนที่</t>
  </si>
  <si>
    <t>Pre-test</t>
  </si>
  <si>
    <t>Post-test</t>
  </si>
  <si>
    <t>D</t>
  </si>
  <si>
    <t>ผลการวิเคราะห์มูล แสดงค่า T-test (นำเสนอในบทที่ 4)</t>
  </si>
  <si>
    <t>แสดงผล ค่า T-test ของ Paired Samples (ใช้อ้างอิงในภาคผนวก)</t>
  </si>
  <si>
    <t>ตารางที่.....</t>
  </si>
  <si>
    <t>ค่าเฉลี่ย  ส่วนเบี่ยงเบนมาตรฐาน ค่าสถิติทดสอบที และระดับนัยสำคัญทางสถิติ</t>
  </si>
  <si>
    <t>t-test</t>
  </si>
  <si>
    <t>ของการทดสอบเปรียบเทียบคะแนนสอบก่อนและหลังเรียนของนักเรียน..........</t>
  </si>
  <si>
    <t>Paired Samples Statistics</t>
  </si>
  <si>
    <t>การทดสอบ</t>
  </si>
  <si>
    <t>N</t>
  </si>
  <si>
    <t>Scores</t>
  </si>
  <si>
    <t>Total scores</t>
  </si>
  <si>
    <t>Mean</t>
  </si>
  <si>
    <t>S.D.</t>
  </si>
  <si>
    <t>t</t>
  </si>
  <si>
    <t>Sig.(1-tailed)</t>
  </si>
  <si>
    <t xml:space="preserve"> </t>
  </si>
  <si>
    <t>Std. Deviation</t>
  </si>
  <si>
    <t>Pair 1</t>
  </si>
  <si>
    <t>Posttest</t>
  </si>
  <si>
    <t>จากตารางที่ .....  พบว่า  การทดสอบก่อนเรียนและหลังเรียนของนักเรียนชั้น................</t>
  </si>
  <si>
    <t xml:space="preserve">มีคะแนนเฉลี่ยก่อนเรียนเท่ากับ </t>
  </si>
  <si>
    <t>คะแนน และเฉลี่ยหลังเรียนเท่ากับ</t>
  </si>
  <si>
    <t>คะแนน ตามลำดับ</t>
  </si>
  <si>
    <t>Paired Samples Test</t>
  </si>
  <si>
    <t>และเมื่อเปรียบเทียบระหว่างคะแนนก่อนและหลังเรียน พบว่า คะแนนสอบหลังเรียนของนักเรียน</t>
  </si>
  <si>
    <t>Paired Differences</t>
  </si>
  <si>
    <t>Std. Error Mean</t>
  </si>
  <si>
    <t>df</t>
  </si>
  <si>
    <t>Sig.(2-tailed)</t>
  </si>
  <si>
    <t>Posttest - Pretest</t>
  </si>
  <si>
    <t>เกณฑ์การวัดผลประเมินผล</t>
  </si>
  <si>
    <t>ตัวอย่างอัตราภาคชั้นของคะแนนเต็ม*</t>
  </si>
  <si>
    <t>คะแนนเฉลี่ย 5 ระดับ</t>
  </si>
  <si>
    <t>คุณภาพ</t>
  </si>
  <si>
    <t>*สามารถปรับ</t>
  </si>
  <si>
    <t>ดีเยี่ยม</t>
  </si>
  <si>
    <t>อัตราภาคชั้น</t>
  </si>
  <si>
    <t>ดีมาก</t>
  </si>
  <si>
    <t>ให้สอดคล้องกับ</t>
  </si>
  <si>
    <t>ดี</t>
  </si>
  <si>
    <t>งานของท่าน</t>
  </si>
  <si>
    <t>7</t>
  </si>
  <si>
    <t>พอใช้</t>
  </si>
  <si>
    <t>1</t>
  </si>
  <si>
    <t>6</t>
  </si>
  <si>
    <t>ปรับปรุง</t>
  </si>
  <si>
    <t>n</t>
  </si>
  <si>
    <t>Sum</t>
  </si>
  <si>
    <t>ปรับปรุงล่าสุดเมื่อ 1 ตุลาคม 2566</t>
  </si>
  <si>
    <t xml:space="preserve">ถิรวิท ไพรมหานิยม. (2566). การหาค่า t-test dependent หรือ Paired Sample T-test ด้วยโปรแกรมสำเร็จรูป (Microsolf Exell).  </t>
  </si>
  <si>
    <t>S.D.D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</si>
</sst>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>
    <font>
      <sz val="11"/>
      <color theme="1"/>
      <name val="Calibri"/>
      <scheme val="minor"/>
    </font>
    <font>
      <sz val="18"/>
      <color theme="1"/>
      <name val="Angsana New"/>
    </font>
    <font>
      <b/>
      <sz val="18"/>
      <color theme="1"/>
      <name val="Angsana New"/>
    </font>
    <font>
      <sz val="11"/>
      <name val="Calibri"/>
    </font>
    <font>
      <sz val="11"/>
      <color theme="1"/>
      <name val="Calibri"/>
    </font>
    <font>
      <sz val="18"/>
      <color rgb="FFFF0000"/>
      <name val="Angsana New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sz val="18"/>
      <name val="Angsana New"/>
      <family val="1"/>
    </font>
    <font>
      <sz val="18"/>
      <color theme="0"/>
      <name val="Angsana New"/>
      <family val="1"/>
    </font>
    <font>
      <sz val="18"/>
      <color rgb="FF000000"/>
      <name val="Angsana New"/>
      <family val="1"/>
    </font>
    <font>
      <b/>
      <sz val="18"/>
      <color rgb="FF7030A0"/>
      <name val="Angsana New"/>
      <family val="1"/>
    </font>
    <font>
      <sz val="18"/>
      <color rgb="FFFF0000"/>
      <name val="Angsana New"/>
      <family val="1"/>
    </font>
    <font>
      <b/>
      <sz val="18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B4C6E7"/>
        <bgColor rgb="FFB4C6E7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4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0" xfId="0" applyFont="1"/>
    <xf numFmtId="0" fontId="7" fillId="4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6" fillId="8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9" borderId="1" xfId="0" applyFont="1" applyFill="1" applyBorder="1"/>
    <xf numFmtId="0" fontId="6" fillId="9" borderId="1" xfId="0" applyFont="1" applyFill="1" applyBorder="1"/>
    <xf numFmtId="0" fontId="6" fillId="9" borderId="1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left"/>
    </xf>
    <xf numFmtId="0" fontId="7" fillId="10" borderId="17" xfId="0" applyFont="1" applyFill="1" applyBorder="1" applyAlignment="1">
      <alignment horizontal="center" vertical="center"/>
    </xf>
    <xf numFmtId="0" fontId="9" fillId="0" borderId="18" xfId="0" applyFont="1" applyBorder="1"/>
    <xf numFmtId="0" fontId="6" fillId="9" borderId="19" xfId="0" applyFont="1" applyFill="1" applyBorder="1"/>
    <xf numFmtId="0" fontId="6" fillId="9" borderId="22" xfId="0" applyFont="1" applyFill="1" applyBorder="1"/>
    <xf numFmtId="0" fontId="6" fillId="10" borderId="4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1" fontId="6" fillId="9" borderId="13" xfId="0" applyNumberFormat="1" applyFont="1" applyFill="1" applyBorder="1" applyAlignment="1">
      <alignment horizontal="center" vertical="center"/>
    </xf>
    <xf numFmtId="2" fontId="6" fillId="9" borderId="13" xfId="0" applyNumberFormat="1" applyFont="1" applyFill="1" applyBorder="1" applyAlignment="1">
      <alignment horizontal="center" vertical="center"/>
    </xf>
    <xf numFmtId="2" fontId="6" fillId="9" borderId="19" xfId="0" applyNumberFormat="1" applyFont="1" applyFill="1" applyBorder="1" applyAlignment="1">
      <alignment horizontal="center" vertical="center"/>
    </xf>
    <xf numFmtId="2" fontId="6" fillId="9" borderId="23" xfId="0" applyNumberFormat="1" applyFont="1" applyFill="1" applyBorder="1" applyAlignment="1">
      <alignment horizontal="center" vertical="center"/>
    </xf>
    <xf numFmtId="2" fontId="6" fillId="9" borderId="24" xfId="0" applyNumberFormat="1" applyFont="1" applyFill="1" applyBorder="1" applyAlignment="1">
      <alignment horizontal="right" vertical="center"/>
    </xf>
    <xf numFmtId="2" fontId="6" fillId="9" borderId="25" xfId="0" applyNumberFormat="1" applyFont="1" applyFill="1" applyBorder="1" applyAlignment="1">
      <alignment horizontal="left" vertical="center"/>
    </xf>
    <xf numFmtId="164" fontId="6" fillId="9" borderId="26" xfId="0" applyNumberFormat="1" applyFont="1" applyFill="1" applyBorder="1" applyAlignment="1">
      <alignment horizontal="center" vertical="center"/>
    </xf>
    <xf numFmtId="0" fontId="9" fillId="0" borderId="27" xfId="0" applyFont="1" applyBorder="1"/>
    <xf numFmtId="0" fontId="7" fillId="9" borderId="5" xfId="0" applyFont="1" applyFill="1" applyBorder="1"/>
    <xf numFmtId="0" fontId="6" fillId="9" borderId="9" xfId="0" applyFont="1" applyFill="1" applyBorder="1"/>
    <xf numFmtId="2" fontId="6" fillId="9" borderId="3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2" fontId="6" fillId="9" borderId="14" xfId="0" applyNumberFormat="1" applyFont="1" applyFill="1" applyBorder="1" applyAlignment="1">
      <alignment horizontal="center"/>
    </xf>
    <xf numFmtId="0" fontId="9" fillId="0" borderId="15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6" fillId="9" borderId="10" xfId="0" applyFont="1" applyFill="1" applyBorder="1"/>
    <xf numFmtId="0" fontId="6" fillId="9" borderId="12" xfId="0" applyFont="1" applyFill="1" applyBorder="1"/>
    <xf numFmtId="2" fontId="6" fillId="9" borderId="11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2" fontId="6" fillId="9" borderId="16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6" fillId="9" borderId="6" xfId="0" applyFont="1" applyFill="1" applyBorder="1"/>
    <xf numFmtId="0" fontId="11" fillId="9" borderId="0" xfId="0" applyFont="1" applyFill="1" applyAlignment="1">
      <alignment horizontal="left"/>
    </xf>
    <xf numFmtId="0" fontId="6" fillId="9" borderId="2" xfId="0" applyFont="1" applyFill="1" applyBorder="1"/>
    <xf numFmtId="0" fontId="6" fillId="9" borderId="4" xfId="0" applyFont="1" applyFill="1" applyBorder="1"/>
    <xf numFmtId="0" fontId="6" fillId="10" borderId="17" xfId="0" applyFont="1" applyFill="1" applyBorder="1" applyAlignment="1">
      <alignment horizontal="center"/>
    </xf>
    <xf numFmtId="0" fontId="9" fillId="0" borderId="32" xfId="0" applyFont="1" applyBorder="1"/>
    <xf numFmtId="0" fontId="6" fillId="10" borderId="2" xfId="0" applyFont="1" applyFill="1" applyBorder="1"/>
    <xf numFmtId="0" fontId="6" fillId="10" borderId="14" xfId="0" applyFont="1" applyFill="1" applyBorder="1"/>
    <xf numFmtId="0" fontId="6" fillId="10" borderId="4" xfId="0" applyFont="1" applyFill="1" applyBorder="1"/>
    <xf numFmtId="0" fontId="6" fillId="9" borderId="5" xfId="0" applyFont="1" applyFill="1" applyBorder="1"/>
    <xf numFmtId="0" fontId="6" fillId="10" borderId="2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6" xfId="0" applyFont="1" applyFill="1" applyBorder="1"/>
    <xf numFmtId="0" fontId="6" fillId="10" borderId="12" xfId="0" applyFont="1" applyFill="1" applyBorder="1"/>
    <xf numFmtId="0" fontId="7" fillId="9" borderId="19" xfId="0" applyFont="1" applyFill="1" applyBorder="1"/>
    <xf numFmtId="2" fontId="6" fillId="9" borderId="13" xfId="0" applyNumberFormat="1" applyFont="1" applyFill="1" applyBorder="1" applyAlignment="1">
      <alignment horizontal="center"/>
    </xf>
    <xf numFmtId="164" fontId="6" fillId="9" borderId="16" xfId="0" applyNumberFormat="1" applyFont="1" applyFill="1" applyBorder="1" applyAlignment="1">
      <alignment horizontal="center"/>
    </xf>
    <xf numFmtId="164" fontId="6" fillId="9" borderId="13" xfId="0" applyNumberFormat="1" applyFont="1" applyFill="1" applyBorder="1" applyAlignment="1">
      <alignment horizontal="center"/>
    </xf>
    <xf numFmtId="165" fontId="10" fillId="9" borderId="1" xfId="0" applyNumberFormat="1" applyFont="1" applyFill="1" applyBorder="1"/>
    <xf numFmtId="0" fontId="10" fillId="9" borderId="1" xfId="0" applyFont="1" applyFill="1" applyBorder="1"/>
    <xf numFmtId="0" fontId="7" fillId="2" borderId="0" xfId="0" applyFont="1" applyFill="1"/>
    <xf numFmtId="0" fontId="7" fillId="8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8" borderId="17" xfId="0" applyFont="1" applyFill="1" applyBorder="1" applyAlignment="1">
      <alignment horizontal="center" vertical="center"/>
    </xf>
    <xf numFmtId="0" fontId="9" fillId="0" borderId="34" xfId="0" applyFont="1" applyBorder="1"/>
    <xf numFmtId="0" fontId="12" fillId="8" borderId="18" xfId="0" applyFont="1" applyFill="1" applyBorder="1" applyAlignment="1">
      <alignment horizontal="center" vertical="center"/>
    </xf>
    <xf numFmtId="0" fontId="7" fillId="0" borderId="0" xfId="0" applyFont="1"/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12" borderId="13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0" fillId="0" borderId="0" xfId="0" applyFont="1"/>
    <xf numFmtId="0" fontId="6" fillId="14" borderId="13" xfId="0" applyFont="1" applyFill="1" applyBorder="1" applyAlignment="1">
      <alignment horizontal="center"/>
    </xf>
    <xf numFmtId="2" fontId="6" fillId="14" borderId="13" xfId="0" applyNumberFormat="1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2" fontId="6" fillId="15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11" borderId="1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8" borderId="19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/>
    </xf>
    <xf numFmtId="0" fontId="14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123825</xdr:colOff>
      <xdr:row>5</xdr:row>
      <xdr:rowOff>171450</xdr:rowOff>
    </xdr:from>
    <xdr:ext cx="2800350" cy="6667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390525</xdr:colOff>
      <xdr:row>8</xdr:row>
      <xdr:rowOff>66675</xdr:rowOff>
    </xdr:from>
    <xdr:ext cx="76200" cy="2095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381000</xdr:colOff>
      <xdr:row>9</xdr:row>
      <xdr:rowOff>114300</xdr:rowOff>
    </xdr:from>
    <xdr:ext cx="114300" cy="18097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381000</xdr:colOff>
      <xdr:row>10</xdr:row>
      <xdr:rowOff>76200</xdr:rowOff>
    </xdr:from>
    <xdr:ext cx="104775" cy="209550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342900</xdr:colOff>
      <xdr:row>11</xdr:row>
      <xdr:rowOff>104775</xdr:rowOff>
    </xdr:from>
    <xdr:ext cx="133350" cy="180975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5</xdr:row>
      <xdr:rowOff>38100</xdr:rowOff>
    </xdr:from>
    <xdr:ext cx="276225" cy="2857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12650" y="3639096"/>
          <a:ext cx="266700" cy="28180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8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135"/>
  </sheetPr>
  <dimension ref="A1:AB1000"/>
  <sheetViews>
    <sheetView workbookViewId="0">
      <selection activeCell="T23" sqref="T23"/>
    </sheetView>
  </sheetViews>
  <sheetFormatPr defaultColWidth="14.42578125" defaultRowHeight="15" customHeight="1"/>
  <cols>
    <col min="1" max="28" width="9.140625" customWidth="1"/>
  </cols>
  <sheetData>
    <row r="1" spans="1:28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6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6.25" customHeight="1">
      <c r="A3" s="1"/>
      <c r="B3" s="5"/>
      <c r="C3" s="15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6.2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1"/>
      <c r="R4" s="1"/>
      <c r="S4" s="2"/>
      <c r="T4" s="3"/>
      <c r="U4" s="3"/>
      <c r="V4" s="3"/>
      <c r="W4" s="3"/>
      <c r="X4" s="3"/>
      <c r="Y4" s="3"/>
      <c r="Z4" s="3"/>
      <c r="AA4" s="3"/>
      <c r="AB4" s="4"/>
    </row>
    <row r="5" spans="1:28" ht="26.25" customHeight="1">
      <c r="A5" s="1"/>
      <c r="B5" s="5"/>
      <c r="C5" s="1"/>
      <c r="D5" s="1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1"/>
      <c r="R5" s="1"/>
      <c r="S5" s="5"/>
      <c r="T5" s="1"/>
      <c r="U5" s="1"/>
      <c r="V5" s="1" t="s">
        <v>2</v>
      </c>
      <c r="W5" s="1"/>
      <c r="X5" s="1"/>
      <c r="Y5" s="1"/>
      <c r="Z5" s="1"/>
      <c r="AA5" s="1"/>
      <c r="AB5" s="6"/>
    </row>
    <row r="6" spans="1:28" ht="26.25" customHeight="1">
      <c r="A6" s="1"/>
      <c r="B6" s="5"/>
      <c r="C6" s="7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1"/>
      <c r="R6" s="1"/>
      <c r="S6" s="5"/>
      <c r="T6" s="1"/>
      <c r="U6" s="1"/>
      <c r="V6" s="1"/>
      <c r="W6" s="1"/>
      <c r="X6" s="1"/>
      <c r="Y6" s="1"/>
      <c r="Z6" s="1"/>
      <c r="AA6" s="1"/>
      <c r="AB6" s="6"/>
    </row>
    <row r="7" spans="1:28" ht="26.25" customHeight="1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1"/>
      <c r="R7" s="1"/>
      <c r="S7" s="5"/>
      <c r="T7" s="1"/>
      <c r="U7" s="1"/>
      <c r="V7" s="1"/>
      <c r="W7" s="1"/>
      <c r="X7" s="1"/>
      <c r="Y7" s="1"/>
      <c r="Z7" s="1"/>
      <c r="AA7" s="1"/>
      <c r="AB7" s="6"/>
    </row>
    <row r="8" spans="1:28" ht="26.25" customHeight="1">
      <c r="A8" s="1"/>
      <c r="B8" s="5"/>
      <c r="C8" s="8" t="s">
        <v>4</v>
      </c>
      <c r="D8" s="9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1"/>
      <c r="R8" s="1"/>
      <c r="S8" s="5"/>
      <c r="T8" s="1"/>
      <c r="U8" s="10"/>
      <c r="V8" s="1"/>
      <c r="W8" s="1"/>
      <c r="X8" s="1"/>
      <c r="Y8" s="1"/>
      <c r="Z8" s="1"/>
      <c r="AA8" s="1"/>
      <c r="AB8" s="6"/>
    </row>
    <row r="9" spans="1:28" ht="26.25" customHeight="1">
      <c r="A9" s="1"/>
      <c r="B9" s="5"/>
      <c r="C9" s="1"/>
      <c r="D9" s="1" t="s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1"/>
      <c r="R9" s="1"/>
      <c r="S9" s="5"/>
      <c r="T9" s="1" t="s">
        <v>6</v>
      </c>
      <c r="U9" s="1" t="s">
        <v>7</v>
      </c>
      <c r="V9" s="1"/>
      <c r="W9" s="1"/>
      <c r="X9" s="1"/>
      <c r="Y9" s="1"/>
      <c r="Z9" s="1"/>
      <c r="AA9" s="1"/>
      <c r="AB9" s="6"/>
    </row>
    <row r="10" spans="1:28" ht="26.25" customHeight="1">
      <c r="A10" s="1"/>
      <c r="B10" s="5"/>
      <c r="C10" s="1"/>
      <c r="D10" s="1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1"/>
      <c r="R10" s="1"/>
      <c r="S10" s="5"/>
      <c r="T10" s="1"/>
      <c r="U10" s="1" t="s">
        <v>9</v>
      </c>
      <c r="V10" s="1"/>
      <c r="W10" s="1"/>
      <c r="X10" s="1"/>
      <c r="Y10" s="1"/>
      <c r="Z10" s="1"/>
      <c r="AA10" s="1"/>
      <c r="AB10" s="6"/>
    </row>
    <row r="11" spans="1:28" ht="26.25" customHeight="1">
      <c r="A11" s="1"/>
      <c r="B11" s="5"/>
      <c r="C11" s="1"/>
      <c r="D11" s="1" t="s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1"/>
      <c r="R11" s="1"/>
      <c r="S11" s="5"/>
      <c r="T11" s="1"/>
      <c r="U11" s="1" t="s">
        <v>11</v>
      </c>
      <c r="V11" s="1"/>
      <c r="W11" s="1"/>
      <c r="X11" s="1"/>
      <c r="Y11" s="1"/>
      <c r="Z11" s="1"/>
      <c r="AA11" s="1"/>
      <c r="AB11" s="6"/>
    </row>
    <row r="12" spans="1:28" ht="26.25" customHeight="1">
      <c r="A12" s="1"/>
      <c r="B12" s="5"/>
      <c r="C12" s="1"/>
      <c r="D12" s="1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1"/>
      <c r="R12" s="1"/>
      <c r="S12" s="5"/>
      <c r="T12" s="1"/>
      <c r="U12" s="1" t="s">
        <v>13</v>
      </c>
      <c r="V12" s="1"/>
      <c r="W12" s="1"/>
      <c r="X12" s="1"/>
      <c r="Y12" s="1"/>
      <c r="Z12" s="1"/>
      <c r="AA12" s="1"/>
      <c r="AB12" s="6"/>
    </row>
    <row r="13" spans="1:28" ht="26.25" customHeight="1">
      <c r="A13" s="1"/>
      <c r="B13" s="5"/>
      <c r="C13" s="1"/>
      <c r="D13" s="1" t="s">
        <v>14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1"/>
      <c r="R13" s="1"/>
      <c r="S13" s="5"/>
      <c r="T13" s="1"/>
      <c r="U13" s="1"/>
      <c r="V13" s="1"/>
      <c r="W13" s="1"/>
      <c r="X13" s="1"/>
      <c r="Y13" s="1"/>
      <c r="Z13" s="1"/>
      <c r="AA13" s="1"/>
      <c r="AB13" s="6"/>
    </row>
    <row r="14" spans="1:28" ht="26.25" customHeight="1">
      <c r="A14" s="1"/>
      <c r="B14" s="5"/>
      <c r="C14" s="1"/>
      <c r="D14" s="7" t="s">
        <v>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1"/>
      <c r="R14" s="1"/>
      <c r="S14" s="11"/>
      <c r="T14" s="12"/>
      <c r="U14" s="12"/>
      <c r="V14" s="12"/>
      <c r="W14" s="12"/>
      <c r="X14" s="12"/>
      <c r="Y14" s="12"/>
      <c r="Z14" s="12"/>
      <c r="AA14" s="12"/>
      <c r="AB14" s="13"/>
    </row>
    <row r="15" spans="1:28" ht="26.2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6.25" customHeight="1">
      <c r="A16" s="1"/>
      <c r="B16" s="5"/>
      <c r="C16" s="18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6.25" customHeight="1">
      <c r="A17" s="1"/>
      <c r="B17" s="5"/>
      <c r="C17" s="18" t="s">
        <v>17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6.25" customHeight="1">
      <c r="A18" s="1"/>
      <c r="B18" s="5"/>
      <c r="C18" s="19" t="s">
        <v>74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6.25" customHeight="1">
      <c r="A19" s="1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6.25" customHeight="1">
      <c r="A20" s="1"/>
      <c r="B20" s="5"/>
      <c r="C20" s="9" t="s">
        <v>18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6.25" customHeight="1">
      <c r="A21" s="1"/>
      <c r="B21" s="5"/>
      <c r="C21" s="1"/>
      <c r="D21" s="1" t="s">
        <v>75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6.25" customHeight="1">
      <c r="A22" s="1"/>
      <c r="B22" s="5"/>
      <c r="C22" s="1"/>
      <c r="D22" s="1"/>
      <c r="E22" s="1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 customHeight="1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6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6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6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6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6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6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6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6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6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6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6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6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6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6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6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6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6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6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6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6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6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6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6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6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6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6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6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6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6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6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6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6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6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6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6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6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6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6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6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6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6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6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6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6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6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6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6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6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6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6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6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6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6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6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6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6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6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6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6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6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6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6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6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6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6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6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6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6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6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6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6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6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6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6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6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6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6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6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6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6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6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6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6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6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6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6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6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6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6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6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6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6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6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6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6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6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6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6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6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6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6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6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6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6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6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6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6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6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6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6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6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6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6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6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6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6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6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6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6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6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6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6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6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6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6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6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6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6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6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6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6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6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6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6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6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6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6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6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6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6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6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6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6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6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6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6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6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6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6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6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6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6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6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6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6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6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6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6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6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6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6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6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6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6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6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6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6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6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6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6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6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6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6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6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6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6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6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6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6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6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6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6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6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6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6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6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6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6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6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6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6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6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6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6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6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6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6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6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6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6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6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6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6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6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6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6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6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6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6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6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6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6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6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6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6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6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6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6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6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6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6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6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6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6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6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6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6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6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6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6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6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6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6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6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6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6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6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6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6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6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6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6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6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6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6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6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6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6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6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6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6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6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6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6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6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6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6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6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6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6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6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6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6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6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6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6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6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6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6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6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6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6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6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6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6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6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6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6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6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6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6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6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6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6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6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6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6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6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6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6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6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6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6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6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6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6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6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6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6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6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6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6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6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6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6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6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6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6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6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6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6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6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6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6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6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6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6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6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6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6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6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6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6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6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6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6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6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6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6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6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6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6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6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6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6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6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6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6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6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6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6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6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6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6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6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6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6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6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6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6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6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6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6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6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6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6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6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6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6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6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6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6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6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6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6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6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6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6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6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6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6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6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6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6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6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6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6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6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6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6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6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6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6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6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6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6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6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6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6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6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6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6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6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6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6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6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6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6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6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6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6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6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6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6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6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6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6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6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6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6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6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6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6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6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6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6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6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6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6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6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6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6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6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6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6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6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6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6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6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6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6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6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6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6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6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6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6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6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6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6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6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6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6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6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6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6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6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6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6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6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6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6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6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6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6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6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6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6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6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6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6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6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6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6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6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6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6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6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6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6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6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6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6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6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6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6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6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6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6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6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6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6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6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6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6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6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6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6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6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6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6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6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6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6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6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6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6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6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6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6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6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6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6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6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6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6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6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6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6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6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6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6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6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6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6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6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6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6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6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6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6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6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6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6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6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6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6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6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6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6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6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6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6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6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6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6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6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6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6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6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6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6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6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6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6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6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6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6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6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6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6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6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6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6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6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6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6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6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6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6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6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6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6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6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6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6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6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6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6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6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6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6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6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6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6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6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6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6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6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6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6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6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6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6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6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6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6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6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6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6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6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6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6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6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6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6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6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6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6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6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6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6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6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6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6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6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6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6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6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6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6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6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6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6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6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6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6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6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6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6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6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6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6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6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6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6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6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6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6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6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6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6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6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6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6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6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6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6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6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6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6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6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6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6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6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6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6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6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6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6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6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6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6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6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6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6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6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6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6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6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6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6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6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6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6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6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6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6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6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6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6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6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6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6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6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6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6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6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6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6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6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6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6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6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6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6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6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6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6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6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6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6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6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6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6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6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6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6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6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6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6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6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6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6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6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6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6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6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6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6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6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6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6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6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6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6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6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6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6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6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6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6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6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6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6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6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6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6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6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6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6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6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6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6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6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6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6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6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6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6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6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6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6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6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6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6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6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6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6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6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6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6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6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6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6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6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6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6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6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6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6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6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6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6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6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6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6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6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6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6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6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6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6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6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6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6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6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6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6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6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6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6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6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6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6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6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6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6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6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6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6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6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6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6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6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6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6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6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6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6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6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6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6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6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6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6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6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6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6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6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6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6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6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6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6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6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6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6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6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6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6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6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6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6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6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6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6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6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6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6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6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6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6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6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6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6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6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6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6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6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6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6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6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6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6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6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6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6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6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6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6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6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6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6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6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6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6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6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6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6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6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6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6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6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6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6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6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6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6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6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6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6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6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6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6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6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6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6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6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6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6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6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6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6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6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6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6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6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6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6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6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6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6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6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6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6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6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6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6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6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6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6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6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6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6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6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6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6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6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6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6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4">
    <mergeCell ref="C3:O3"/>
    <mergeCell ref="C16:N16"/>
    <mergeCell ref="C17:N17"/>
    <mergeCell ref="C18:N1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1000"/>
  <sheetViews>
    <sheetView showGridLines="0" tabSelected="1" workbookViewId="0">
      <selection activeCell="P7" sqref="P7"/>
    </sheetView>
  </sheetViews>
  <sheetFormatPr defaultColWidth="14.42578125" defaultRowHeight="15" customHeight="1"/>
  <cols>
    <col min="1" max="1" width="22.42578125" style="20" customWidth="1"/>
    <col min="2" max="2" width="19.85546875" style="20" customWidth="1"/>
    <col min="3" max="3" width="19.42578125" style="20" customWidth="1"/>
    <col min="4" max="4" width="14.5703125" style="20" customWidth="1"/>
    <col min="5" max="5" width="6.85546875" style="20" customWidth="1"/>
    <col min="6" max="6" width="9.7109375" style="20" customWidth="1"/>
    <col min="7" max="7" width="9.140625" style="20" customWidth="1"/>
    <col min="8" max="8" width="15.5703125" style="20" customWidth="1"/>
    <col min="9" max="9" width="8.42578125" style="20" customWidth="1"/>
    <col min="10" max="10" width="9.85546875" style="20" customWidth="1"/>
    <col min="11" max="11" width="9.5703125" style="20" customWidth="1"/>
    <col min="12" max="12" width="17.5703125" style="20" customWidth="1"/>
    <col min="13" max="13" width="12.28515625" style="20" customWidth="1"/>
    <col min="14" max="14" width="13.28515625" style="20" customWidth="1"/>
    <col min="15" max="16" width="10.140625" style="20" customWidth="1"/>
    <col min="17" max="17" width="9.7109375" style="20" customWidth="1"/>
    <col min="18" max="18" width="4.28515625" style="20" customWidth="1"/>
    <col min="19" max="19" width="9.85546875" style="20" customWidth="1"/>
    <col min="20" max="20" width="8.28515625" style="20" customWidth="1"/>
    <col min="21" max="24" width="9.140625" style="20" customWidth="1"/>
    <col min="25" max="25" width="21.42578125" style="20" customWidth="1"/>
    <col min="26" max="26" width="13" style="20" customWidth="1"/>
    <col min="27" max="27" width="13.85546875" style="20" customWidth="1"/>
    <col min="28" max="28" width="24.5703125" style="20" customWidth="1"/>
    <col min="29" max="29" width="10.140625" style="20" customWidth="1"/>
    <col min="30" max="30" width="9.42578125" style="20" customWidth="1"/>
    <col min="31" max="31" width="20.85546875" style="20" customWidth="1"/>
    <col min="32" max="32" width="20" style="20" customWidth="1"/>
    <col min="33" max="33" width="9.42578125" style="20" customWidth="1"/>
    <col min="34" max="34" width="16.7109375" style="20" customWidth="1"/>
    <col min="35" max="35" width="9.140625" style="20" customWidth="1"/>
    <col min="36" max="16384" width="14.42578125" style="20"/>
  </cols>
  <sheetData>
    <row r="1" spans="1:35" ht="27.75" customHeight="1"/>
    <row r="2" spans="1:35" ht="27.75" customHeight="1">
      <c r="A2" s="21" t="s">
        <v>20</v>
      </c>
      <c r="B2" s="22">
        <v>15</v>
      </c>
      <c r="C2" s="22">
        <v>15</v>
      </c>
      <c r="D2" s="23" t="s">
        <v>21</v>
      </c>
    </row>
    <row r="3" spans="1:35" ht="27.75" customHeight="1">
      <c r="A3" s="24" t="s">
        <v>22</v>
      </c>
      <c r="B3" s="24" t="s">
        <v>23</v>
      </c>
      <c r="C3" s="24" t="s">
        <v>24</v>
      </c>
      <c r="D3" s="25" t="s">
        <v>25</v>
      </c>
      <c r="H3" s="26" t="s">
        <v>26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X3" s="26" t="s">
        <v>27</v>
      </c>
      <c r="Y3" s="27"/>
      <c r="Z3" s="27"/>
      <c r="AA3" s="27"/>
      <c r="AB3" s="27"/>
      <c r="AC3" s="27"/>
      <c r="AD3" s="27"/>
      <c r="AE3" s="27"/>
      <c r="AF3" s="27"/>
      <c r="AG3" s="27"/>
      <c r="AH3" s="28"/>
    </row>
    <row r="4" spans="1:35" ht="27.75" customHeight="1">
      <c r="A4" s="29">
        <v>1</v>
      </c>
      <c r="B4" s="30">
        <v>10</v>
      </c>
      <c r="C4" s="30">
        <v>15</v>
      </c>
      <c r="D4" s="31">
        <f t="shared" ref="D4:D103" si="0">IF(E4&lt;=0,"",C4-B4)</f>
        <v>5</v>
      </c>
      <c r="E4" s="32">
        <f t="shared" ref="E4:E107" si="1">COUNT(C4)</f>
        <v>1</v>
      </c>
      <c r="H4" s="33" t="s">
        <v>28</v>
      </c>
      <c r="I4" s="34" t="s">
        <v>29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X4" s="33" t="s">
        <v>30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27.75" customHeight="1">
      <c r="A5" s="29">
        <v>2</v>
      </c>
      <c r="B5" s="30">
        <v>8</v>
      </c>
      <c r="C5" s="30">
        <v>12</v>
      </c>
      <c r="D5" s="31">
        <f t="shared" si="0"/>
        <v>4</v>
      </c>
      <c r="E5" s="32">
        <f t="shared" si="1"/>
        <v>1</v>
      </c>
      <c r="H5" s="34"/>
      <c r="I5" s="34" t="s">
        <v>31</v>
      </c>
      <c r="J5" s="34"/>
      <c r="K5" s="34"/>
      <c r="L5" s="34"/>
      <c r="M5" s="34"/>
      <c r="N5" s="34"/>
      <c r="O5" s="34"/>
      <c r="P5" s="34"/>
      <c r="Q5" s="34"/>
      <c r="R5" s="35"/>
      <c r="S5" s="36"/>
      <c r="T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27.75" customHeight="1">
      <c r="A6" s="29">
        <v>3</v>
      </c>
      <c r="B6" s="30">
        <v>4</v>
      </c>
      <c r="C6" s="30">
        <v>9</v>
      </c>
      <c r="D6" s="31">
        <f t="shared" si="0"/>
        <v>5</v>
      </c>
      <c r="E6" s="32">
        <f t="shared" si="1"/>
        <v>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34"/>
      <c r="X6" s="33" t="s">
        <v>32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7.75" customHeight="1">
      <c r="A7" s="29">
        <v>4</v>
      </c>
      <c r="B7" s="30">
        <v>3</v>
      </c>
      <c r="C7" s="30">
        <v>10</v>
      </c>
      <c r="D7" s="31">
        <f t="shared" si="0"/>
        <v>7</v>
      </c>
      <c r="E7" s="32">
        <f t="shared" si="1"/>
        <v>1</v>
      </c>
      <c r="H7" s="37" t="s">
        <v>33</v>
      </c>
      <c r="I7" s="38"/>
      <c r="J7" s="119" t="s">
        <v>34</v>
      </c>
      <c r="K7" s="119" t="s">
        <v>35</v>
      </c>
      <c r="L7" s="119" t="s">
        <v>36</v>
      </c>
      <c r="M7" s="119" t="s">
        <v>37</v>
      </c>
      <c r="N7" s="120" t="s">
        <v>38</v>
      </c>
      <c r="O7" s="119" t="s">
        <v>25</v>
      </c>
      <c r="P7" s="121" t="s">
        <v>76</v>
      </c>
      <c r="Q7" s="122" t="s">
        <v>39</v>
      </c>
      <c r="R7" s="123"/>
      <c r="S7" s="37" t="s">
        <v>40</v>
      </c>
      <c r="T7" s="38"/>
      <c r="W7" s="34"/>
      <c r="X7" s="39" t="s">
        <v>41</v>
      </c>
      <c r="Y7" s="40" t="s">
        <v>41</v>
      </c>
      <c r="Z7" s="41" t="s">
        <v>37</v>
      </c>
      <c r="AA7" s="42" t="s">
        <v>34</v>
      </c>
      <c r="AB7" s="42" t="s">
        <v>42</v>
      </c>
      <c r="AC7" s="43"/>
      <c r="AD7" s="34"/>
      <c r="AE7" s="34"/>
      <c r="AF7" s="34"/>
      <c r="AG7" s="34"/>
      <c r="AH7" s="34"/>
      <c r="AI7" s="34"/>
    </row>
    <row r="8" spans="1:35" ht="27.75" customHeight="1">
      <c r="A8" s="29">
        <v>5</v>
      </c>
      <c r="B8" s="30">
        <v>4</v>
      </c>
      <c r="C8" s="30">
        <v>11</v>
      </c>
      <c r="D8" s="31">
        <f t="shared" si="0"/>
        <v>7</v>
      </c>
      <c r="E8" s="32">
        <f t="shared" si="1"/>
        <v>1</v>
      </c>
      <c r="H8" s="44" t="s">
        <v>23</v>
      </c>
      <c r="I8" s="38"/>
      <c r="J8" s="45">
        <f>B104</f>
        <v>69</v>
      </c>
      <c r="K8" s="45">
        <f>B2</f>
        <v>15</v>
      </c>
      <c r="L8" s="45">
        <f>B105</f>
        <v>444</v>
      </c>
      <c r="M8" s="46">
        <f t="shared" ref="M8:M9" si="2">Z8</f>
        <v>6.4347826086956523</v>
      </c>
      <c r="N8" s="47">
        <f t="shared" ref="N8:N9" si="3">AB8</f>
        <v>1.3663848918347539</v>
      </c>
      <c r="O8" s="48">
        <f t="shared" ref="O8:P8" si="4">Z16</f>
        <v>4.4782608695652177</v>
      </c>
      <c r="P8" s="48">
        <f t="shared" si="4"/>
        <v>1.7540599598391715</v>
      </c>
      <c r="Q8" s="49">
        <f>AC16</f>
        <v>21.2075011431841</v>
      </c>
      <c r="R8" s="50" t="str">
        <f>IF(S8&lt;=0.05,"*","")</f>
        <v>*</v>
      </c>
      <c r="S8" s="51">
        <v>0</v>
      </c>
      <c r="T8" s="52"/>
      <c r="W8" s="34"/>
      <c r="X8" s="53" t="s">
        <v>43</v>
      </c>
      <c r="Y8" s="54" t="s">
        <v>23</v>
      </c>
      <c r="Z8" s="55">
        <f>B106</f>
        <v>6.4347826086956523</v>
      </c>
      <c r="AA8" s="56">
        <f>COUNT(C4:C103)</f>
        <v>69</v>
      </c>
      <c r="AB8" s="57">
        <f>B107</f>
        <v>1.3663848918347539</v>
      </c>
      <c r="AC8" s="43"/>
      <c r="AD8" s="34"/>
      <c r="AE8" s="34"/>
      <c r="AF8" s="34"/>
      <c r="AG8" s="34"/>
      <c r="AH8" s="34"/>
      <c r="AI8" s="34"/>
    </row>
    <row r="9" spans="1:35" ht="27.75" customHeight="1">
      <c r="A9" s="29">
        <v>6</v>
      </c>
      <c r="B9" s="30">
        <v>5</v>
      </c>
      <c r="C9" s="30">
        <v>9</v>
      </c>
      <c r="D9" s="31">
        <f t="shared" si="0"/>
        <v>4</v>
      </c>
      <c r="E9" s="32">
        <f t="shared" si="1"/>
        <v>1</v>
      </c>
      <c r="H9" s="44" t="s">
        <v>24</v>
      </c>
      <c r="I9" s="38"/>
      <c r="J9" s="45">
        <f>C104</f>
        <v>69</v>
      </c>
      <c r="K9" s="45">
        <f>C2</f>
        <v>15</v>
      </c>
      <c r="L9" s="45">
        <f>C105</f>
        <v>753</v>
      </c>
      <c r="M9" s="46">
        <f t="shared" si="2"/>
        <v>10.913043478260869</v>
      </c>
      <c r="N9" s="47">
        <f t="shared" si="3"/>
        <v>1.6064129792324755</v>
      </c>
      <c r="O9" s="58"/>
      <c r="P9" s="58"/>
      <c r="Q9" s="59"/>
      <c r="R9" s="60"/>
      <c r="S9" s="61"/>
      <c r="T9" s="62"/>
      <c r="W9" s="34"/>
      <c r="X9" s="63"/>
      <c r="Y9" s="64" t="s">
        <v>44</v>
      </c>
      <c r="Z9" s="65">
        <f>C106</f>
        <v>10.913043478260869</v>
      </c>
      <c r="AA9" s="66">
        <f>COUNT(C4:C103)</f>
        <v>69</v>
      </c>
      <c r="AB9" s="67">
        <f>C107</f>
        <v>1.6064129792324755</v>
      </c>
      <c r="AC9" s="43"/>
      <c r="AD9" s="34"/>
      <c r="AE9" s="34"/>
      <c r="AF9" s="34"/>
      <c r="AG9" s="34"/>
      <c r="AH9" s="34"/>
      <c r="AI9" s="34"/>
    </row>
    <row r="10" spans="1:35" ht="27.75" customHeight="1">
      <c r="A10" s="29">
        <v>7</v>
      </c>
      <c r="B10" s="30">
        <v>6</v>
      </c>
      <c r="C10" s="30">
        <v>10</v>
      </c>
      <c r="D10" s="31">
        <f t="shared" si="0"/>
        <v>4</v>
      </c>
      <c r="E10" s="32">
        <f t="shared" si="1"/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7.75" customHeight="1">
      <c r="A11" s="29">
        <v>8</v>
      </c>
      <c r="B11" s="30">
        <v>5</v>
      </c>
      <c r="C11" s="30">
        <v>11</v>
      </c>
      <c r="D11" s="31">
        <f t="shared" si="0"/>
        <v>6</v>
      </c>
      <c r="E11" s="32">
        <f t="shared" si="1"/>
        <v>1</v>
      </c>
      <c r="H11" s="34"/>
      <c r="I11" s="34" t="s">
        <v>45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27.75" customHeight="1">
      <c r="A12" s="29">
        <v>9</v>
      </c>
      <c r="B12" s="30">
        <v>5</v>
      </c>
      <c r="C12" s="30">
        <v>12</v>
      </c>
      <c r="D12" s="31">
        <f t="shared" si="0"/>
        <v>7</v>
      </c>
      <c r="E12" s="32">
        <f t="shared" si="1"/>
        <v>1</v>
      </c>
      <c r="H12" s="34" t="s">
        <v>46</v>
      </c>
      <c r="I12" s="34"/>
      <c r="J12" s="68"/>
      <c r="K12" s="68">
        <f>M8</f>
        <v>6.4347826086956523</v>
      </c>
      <c r="L12" s="69" t="s">
        <v>47</v>
      </c>
      <c r="O12" s="68">
        <f>M9</f>
        <v>10.913043478260869</v>
      </c>
      <c r="P12" s="70" t="s">
        <v>48</v>
      </c>
      <c r="T12" s="34"/>
      <c r="W12" s="34"/>
      <c r="X12" s="33" t="s">
        <v>49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27.75" customHeight="1">
      <c r="A13" s="29">
        <v>10</v>
      </c>
      <c r="B13" s="30">
        <v>5</v>
      </c>
      <c r="C13" s="30">
        <v>10</v>
      </c>
      <c r="D13" s="31">
        <f t="shared" si="0"/>
        <v>5</v>
      </c>
      <c r="E13" s="32">
        <f t="shared" si="1"/>
        <v>1</v>
      </c>
      <c r="H13" s="34" t="s">
        <v>50</v>
      </c>
      <c r="I13" s="34"/>
      <c r="J13" s="34"/>
      <c r="K13" s="34"/>
      <c r="L13" s="34"/>
      <c r="M13" s="34"/>
      <c r="N13" s="34"/>
      <c r="O13" s="34"/>
      <c r="P13" s="34" t="str">
        <f>IF(S8&lt;=0.05,"สูงกว่าก่อนเรียนอย่างมีนัยสำคัญทางสถิติที่ระดับ .05","ไม่แตกต่างจากก่อนเรียนอย่างมีนัยสำคัญทางสถิติ")</f>
        <v>สูงกว่าก่อนเรียนอย่างมีนัยสำคัญทางสถิติที่ระดับ .05</v>
      </c>
      <c r="R13" s="34"/>
      <c r="S13" s="34"/>
      <c r="T13" s="34"/>
      <c r="W13" s="34"/>
      <c r="X13" s="71" t="s">
        <v>41</v>
      </c>
      <c r="Y13" s="72" t="s">
        <v>41</v>
      </c>
      <c r="Z13" s="73" t="s">
        <v>51</v>
      </c>
      <c r="AA13" s="74"/>
      <c r="AB13" s="38"/>
      <c r="AC13" s="75"/>
      <c r="AD13" s="76"/>
      <c r="AE13" s="77"/>
      <c r="AF13" s="77"/>
      <c r="AG13" s="34"/>
      <c r="AH13" s="34"/>
      <c r="AI13" s="34"/>
    </row>
    <row r="14" spans="1:35" ht="27.75" customHeight="1">
      <c r="A14" s="29">
        <v>11</v>
      </c>
      <c r="B14" s="30">
        <v>4</v>
      </c>
      <c r="C14" s="30">
        <v>9</v>
      </c>
      <c r="D14" s="31">
        <f t="shared" si="0"/>
        <v>5</v>
      </c>
      <c r="E14" s="32">
        <f t="shared" si="1"/>
        <v>1</v>
      </c>
      <c r="I14" s="35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W14" s="34"/>
      <c r="X14" s="78"/>
      <c r="Y14" s="54"/>
      <c r="Z14" s="42" t="s">
        <v>37</v>
      </c>
      <c r="AA14" s="42" t="s">
        <v>42</v>
      </c>
      <c r="AB14" s="79" t="s">
        <v>52</v>
      </c>
      <c r="AC14" s="80" t="s">
        <v>39</v>
      </c>
      <c r="AD14" s="81" t="s">
        <v>53</v>
      </c>
      <c r="AE14" s="82" t="s">
        <v>54</v>
      </c>
      <c r="AF14" s="82" t="s">
        <v>40</v>
      </c>
      <c r="AG14" s="34"/>
      <c r="AH14" s="34"/>
      <c r="AI14" s="34"/>
    </row>
    <row r="15" spans="1:35" ht="27.75" customHeight="1">
      <c r="A15" s="29">
        <v>12</v>
      </c>
      <c r="B15" s="30">
        <v>5</v>
      </c>
      <c r="C15" s="30">
        <v>10</v>
      </c>
      <c r="D15" s="31">
        <f t="shared" si="0"/>
        <v>5</v>
      </c>
      <c r="E15" s="32">
        <f t="shared" si="1"/>
        <v>1</v>
      </c>
      <c r="W15" s="34"/>
      <c r="X15" s="63"/>
      <c r="Y15" s="64"/>
      <c r="Z15" s="83"/>
      <c r="AA15" s="83"/>
      <c r="AB15" s="84"/>
      <c r="AC15" s="84"/>
      <c r="AD15" s="85"/>
      <c r="AE15" s="86"/>
      <c r="AF15" s="86"/>
      <c r="AG15" s="34"/>
      <c r="AH15" s="34"/>
      <c r="AI15" s="34"/>
    </row>
    <row r="16" spans="1:35" ht="27.75" customHeight="1">
      <c r="A16" s="29">
        <v>13</v>
      </c>
      <c r="B16" s="30">
        <v>6</v>
      </c>
      <c r="C16" s="30">
        <v>11</v>
      </c>
      <c r="D16" s="31">
        <f t="shared" si="0"/>
        <v>5</v>
      </c>
      <c r="E16" s="32">
        <f t="shared" si="1"/>
        <v>1</v>
      </c>
      <c r="W16" s="34"/>
      <c r="X16" s="87" t="s">
        <v>43</v>
      </c>
      <c r="Y16" s="40" t="s">
        <v>55</v>
      </c>
      <c r="Z16" s="88">
        <f>D106</f>
        <v>4.4782608695652177</v>
      </c>
      <c r="AA16" s="88">
        <f>D107</f>
        <v>1.7540599598391715</v>
      </c>
      <c r="AB16" s="88">
        <f>F107</f>
        <v>0.21116400462882873</v>
      </c>
      <c r="AC16" s="67">
        <f>Z16/AB16</f>
        <v>21.2075011431841</v>
      </c>
      <c r="AD16" s="66">
        <f>AA8-1</f>
        <v>68</v>
      </c>
      <c r="AE16" s="89">
        <f>AH16</f>
        <v>1.093246253078013E-31</v>
      </c>
      <c r="AF16" s="90">
        <v>0</v>
      </c>
      <c r="AG16" s="91">
        <f>TINV(0.05,AD16)</f>
        <v>1.9954689314298424</v>
      </c>
      <c r="AH16" s="92">
        <f>IF(AC16&lt;0,1,TDIST(AC16,AD16,2))</f>
        <v>1.093246253078013E-31</v>
      </c>
      <c r="AI16" s="34"/>
    </row>
    <row r="17" spans="1:35" ht="27.75" customHeight="1">
      <c r="A17" s="29">
        <v>14</v>
      </c>
      <c r="B17" s="30">
        <v>6</v>
      </c>
      <c r="C17" s="30">
        <v>12</v>
      </c>
      <c r="D17" s="31">
        <f t="shared" si="0"/>
        <v>6</v>
      </c>
      <c r="E17" s="32">
        <f t="shared" si="1"/>
        <v>1</v>
      </c>
      <c r="W17" s="34"/>
      <c r="AI17" s="34"/>
    </row>
    <row r="18" spans="1:35" ht="27.75" customHeight="1">
      <c r="A18" s="29">
        <v>15</v>
      </c>
      <c r="B18" s="30">
        <v>5</v>
      </c>
      <c r="C18" s="30">
        <v>13</v>
      </c>
      <c r="D18" s="31">
        <f t="shared" si="0"/>
        <v>8</v>
      </c>
      <c r="E18" s="32">
        <f t="shared" si="1"/>
        <v>1</v>
      </c>
      <c r="H18" s="113" t="s">
        <v>56</v>
      </c>
      <c r="I18" s="114"/>
      <c r="J18" s="115"/>
      <c r="K18" s="93"/>
      <c r="L18" s="93"/>
      <c r="M18" s="93"/>
      <c r="N18" s="93"/>
      <c r="W18" s="34"/>
    </row>
    <row r="19" spans="1:35" ht="27.75" customHeight="1">
      <c r="A19" s="29">
        <v>16</v>
      </c>
      <c r="B19" s="30">
        <v>5</v>
      </c>
      <c r="C19" s="30">
        <v>10</v>
      </c>
      <c r="D19" s="31">
        <f t="shared" si="0"/>
        <v>5</v>
      </c>
      <c r="E19" s="32">
        <f t="shared" si="1"/>
        <v>1</v>
      </c>
      <c r="W19" s="34"/>
    </row>
    <row r="20" spans="1:35" ht="27.75" customHeight="1">
      <c r="A20" s="29">
        <v>17</v>
      </c>
      <c r="B20" s="30">
        <v>6</v>
      </c>
      <c r="C20" s="30">
        <v>9</v>
      </c>
      <c r="D20" s="31">
        <f t="shared" si="0"/>
        <v>3</v>
      </c>
      <c r="E20" s="32">
        <f t="shared" si="1"/>
        <v>1</v>
      </c>
      <c r="I20" s="116" t="s">
        <v>57</v>
      </c>
      <c r="J20" s="117"/>
      <c r="K20" s="117"/>
      <c r="L20" s="118"/>
      <c r="M20" s="94">
        <v>30</v>
      </c>
      <c r="N20" s="93"/>
      <c r="O20" s="93"/>
      <c r="AI20" s="34"/>
    </row>
    <row r="21" spans="1:35" ht="27.75" customHeight="1">
      <c r="A21" s="29">
        <v>18</v>
      </c>
      <c r="B21" s="30">
        <v>5</v>
      </c>
      <c r="C21" s="30">
        <v>12</v>
      </c>
      <c r="D21" s="31">
        <f t="shared" si="0"/>
        <v>7</v>
      </c>
      <c r="E21" s="32">
        <f t="shared" si="1"/>
        <v>1</v>
      </c>
      <c r="AI21" s="34"/>
    </row>
    <row r="22" spans="1:35" ht="27.75" customHeight="1">
      <c r="A22" s="29">
        <v>19</v>
      </c>
      <c r="B22" s="30">
        <v>5</v>
      </c>
      <c r="C22" s="30">
        <v>11</v>
      </c>
      <c r="D22" s="31">
        <f t="shared" si="0"/>
        <v>6</v>
      </c>
      <c r="E22" s="32">
        <f t="shared" si="1"/>
        <v>1</v>
      </c>
      <c r="H22" s="95"/>
      <c r="J22" s="96" t="s">
        <v>58</v>
      </c>
      <c r="K22" s="74"/>
      <c r="L22" s="97"/>
      <c r="M22" s="98" t="s">
        <v>59</v>
      </c>
      <c r="AI22" s="34"/>
    </row>
    <row r="23" spans="1:35" ht="27.75" customHeight="1">
      <c r="A23" s="29">
        <v>20</v>
      </c>
      <c r="B23" s="30">
        <v>4</v>
      </c>
      <c r="C23" s="30">
        <v>10</v>
      </c>
      <c r="D23" s="31">
        <f t="shared" si="0"/>
        <v>6</v>
      </c>
      <c r="E23" s="32">
        <f t="shared" si="1"/>
        <v>1</v>
      </c>
      <c r="H23" s="99" t="s">
        <v>60</v>
      </c>
      <c r="J23" s="100">
        <v>5</v>
      </c>
      <c r="K23" s="101">
        <v>25</v>
      </c>
      <c r="L23" s="101">
        <v>30</v>
      </c>
      <c r="M23" s="102" t="s">
        <v>61</v>
      </c>
    </row>
    <row r="24" spans="1:35" ht="27.75" customHeight="1">
      <c r="A24" s="29">
        <v>21</v>
      </c>
      <c r="B24" s="30">
        <v>4</v>
      </c>
      <c r="C24" s="30">
        <v>9</v>
      </c>
      <c r="D24" s="31">
        <f t="shared" si="0"/>
        <v>5</v>
      </c>
      <c r="E24" s="32">
        <f t="shared" si="1"/>
        <v>1</v>
      </c>
      <c r="H24" s="99" t="s">
        <v>62</v>
      </c>
      <c r="J24" s="100">
        <v>4</v>
      </c>
      <c r="K24" s="101">
        <v>19</v>
      </c>
      <c r="L24" s="101">
        <v>24</v>
      </c>
      <c r="M24" s="102" t="s">
        <v>63</v>
      </c>
    </row>
    <row r="25" spans="1:35" ht="27.75" customHeight="1">
      <c r="A25" s="29">
        <v>22</v>
      </c>
      <c r="B25" s="30">
        <v>5</v>
      </c>
      <c r="C25" s="30">
        <v>11</v>
      </c>
      <c r="D25" s="31">
        <f t="shared" si="0"/>
        <v>6</v>
      </c>
      <c r="E25" s="32">
        <f t="shared" si="1"/>
        <v>1</v>
      </c>
      <c r="H25" s="99" t="s">
        <v>64</v>
      </c>
      <c r="J25" s="100">
        <v>3</v>
      </c>
      <c r="K25" s="101">
        <v>13</v>
      </c>
      <c r="L25" s="101">
        <v>18</v>
      </c>
      <c r="M25" s="102" t="s">
        <v>65</v>
      </c>
    </row>
    <row r="26" spans="1:35" ht="27.75" customHeight="1">
      <c r="A26" s="29">
        <v>23</v>
      </c>
      <c r="B26" s="30">
        <v>8</v>
      </c>
      <c r="C26" s="30">
        <v>10</v>
      </c>
      <c r="D26" s="31">
        <f t="shared" si="0"/>
        <v>2</v>
      </c>
      <c r="E26" s="32">
        <f t="shared" si="1"/>
        <v>1</v>
      </c>
      <c r="H26" s="99" t="s">
        <v>66</v>
      </c>
      <c r="J26" s="100">
        <v>2</v>
      </c>
      <c r="K26" s="101" t="s">
        <v>67</v>
      </c>
      <c r="L26" s="101">
        <v>12</v>
      </c>
      <c r="M26" s="102" t="s">
        <v>68</v>
      </c>
    </row>
    <row r="27" spans="1:35" ht="27.75" customHeight="1">
      <c r="A27" s="29">
        <v>24</v>
      </c>
      <c r="B27" s="30">
        <v>6</v>
      </c>
      <c r="C27" s="30">
        <v>9</v>
      </c>
      <c r="D27" s="31">
        <f t="shared" si="0"/>
        <v>3</v>
      </c>
      <c r="E27" s="32">
        <f t="shared" si="1"/>
        <v>1</v>
      </c>
      <c r="J27" s="100">
        <v>1</v>
      </c>
      <c r="K27" s="101" t="s">
        <v>69</v>
      </c>
      <c r="L27" s="101" t="s">
        <v>70</v>
      </c>
      <c r="M27" s="102" t="s">
        <v>71</v>
      </c>
    </row>
    <row r="28" spans="1:35" ht="27.75" customHeight="1">
      <c r="A28" s="29">
        <v>25</v>
      </c>
      <c r="B28" s="30">
        <v>7</v>
      </c>
      <c r="C28" s="30">
        <v>11</v>
      </c>
      <c r="D28" s="31">
        <f t="shared" si="0"/>
        <v>4</v>
      </c>
      <c r="E28" s="32">
        <f t="shared" si="1"/>
        <v>1</v>
      </c>
    </row>
    <row r="29" spans="1:35" ht="27.75" customHeight="1">
      <c r="A29" s="29">
        <v>26</v>
      </c>
      <c r="B29" s="30">
        <v>6</v>
      </c>
      <c r="C29" s="30">
        <v>10</v>
      </c>
      <c r="D29" s="31">
        <f t="shared" si="0"/>
        <v>4</v>
      </c>
      <c r="E29" s="32">
        <f t="shared" si="1"/>
        <v>1</v>
      </c>
    </row>
    <row r="30" spans="1:35" ht="27.75" customHeight="1">
      <c r="A30" s="29">
        <v>27</v>
      </c>
      <c r="B30" s="30">
        <v>5</v>
      </c>
      <c r="C30" s="30">
        <v>12</v>
      </c>
      <c r="D30" s="31">
        <f t="shared" si="0"/>
        <v>7</v>
      </c>
      <c r="E30" s="32">
        <f t="shared" si="1"/>
        <v>1</v>
      </c>
    </row>
    <row r="31" spans="1:35" ht="27.75" customHeight="1">
      <c r="A31" s="29">
        <v>28</v>
      </c>
      <c r="B31" s="30">
        <v>6</v>
      </c>
      <c r="C31" s="30">
        <v>13</v>
      </c>
      <c r="D31" s="31">
        <f t="shared" si="0"/>
        <v>7</v>
      </c>
      <c r="E31" s="32">
        <f t="shared" si="1"/>
        <v>1</v>
      </c>
    </row>
    <row r="32" spans="1:35" ht="27.75" customHeight="1">
      <c r="A32" s="29">
        <v>29</v>
      </c>
      <c r="B32" s="30">
        <v>7</v>
      </c>
      <c r="C32" s="30">
        <v>14</v>
      </c>
      <c r="D32" s="31">
        <f t="shared" si="0"/>
        <v>7</v>
      </c>
      <c r="E32" s="32">
        <f t="shared" si="1"/>
        <v>1</v>
      </c>
    </row>
    <row r="33" spans="1:5" ht="27.75" customHeight="1">
      <c r="A33" s="29">
        <v>30</v>
      </c>
      <c r="B33" s="30">
        <v>6</v>
      </c>
      <c r="C33" s="30">
        <v>12</v>
      </c>
      <c r="D33" s="31">
        <f t="shared" si="0"/>
        <v>6</v>
      </c>
      <c r="E33" s="32">
        <f t="shared" si="1"/>
        <v>1</v>
      </c>
    </row>
    <row r="34" spans="1:5" ht="27.75" customHeight="1">
      <c r="A34" s="29">
        <v>31</v>
      </c>
      <c r="B34" s="30">
        <v>7</v>
      </c>
      <c r="C34" s="30">
        <v>11</v>
      </c>
      <c r="D34" s="31">
        <f t="shared" si="0"/>
        <v>4</v>
      </c>
      <c r="E34" s="32">
        <f t="shared" si="1"/>
        <v>1</v>
      </c>
    </row>
    <row r="35" spans="1:5" ht="27.75" customHeight="1">
      <c r="A35" s="29">
        <v>32</v>
      </c>
      <c r="B35" s="30">
        <v>6</v>
      </c>
      <c r="C35" s="30">
        <v>10</v>
      </c>
      <c r="D35" s="31">
        <f t="shared" si="0"/>
        <v>4</v>
      </c>
      <c r="E35" s="32">
        <f t="shared" si="1"/>
        <v>1</v>
      </c>
    </row>
    <row r="36" spans="1:5" ht="27.75" customHeight="1">
      <c r="A36" s="29">
        <v>33</v>
      </c>
      <c r="B36" s="30">
        <v>6</v>
      </c>
      <c r="C36" s="30">
        <v>11</v>
      </c>
      <c r="D36" s="31">
        <f t="shared" si="0"/>
        <v>5</v>
      </c>
      <c r="E36" s="32">
        <f t="shared" si="1"/>
        <v>1</v>
      </c>
    </row>
    <row r="37" spans="1:5" ht="27.75" customHeight="1">
      <c r="A37" s="29">
        <v>34</v>
      </c>
      <c r="B37" s="30">
        <v>7</v>
      </c>
      <c r="C37" s="30">
        <v>10</v>
      </c>
      <c r="D37" s="31">
        <f t="shared" si="0"/>
        <v>3</v>
      </c>
      <c r="E37" s="32">
        <f t="shared" si="1"/>
        <v>1</v>
      </c>
    </row>
    <row r="38" spans="1:5" ht="27.75" customHeight="1">
      <c r="A38" s="29">
        <v>35</v>
      </c>
      <c r="B38" s="30">
        <v>8</v>
      </c>
      <c r="C38" s="30">
        <v>9</v>
      </c>
      <c r="D38" s="31">
        <f t="shared" si="0"/>
        <v>1</v>
      </c>
      <c r="E38" s="32">
        <f t="shared" si="1"/>
        <v>1</v>
      </c>
    </row>
    <row r="39" spans="1:5" ht="27.75" customHeight="1">
      <c r="A39" s="29">
        <v>36</v>
      </c>
      <c r="B39" s="30">
        <v>7</v>
      </c>
      <c r="C39" s="30">
        <v>9</v>
      </c>
      <c r="D39" s="31">
        <f t="shared" si="0"/>
        <v>2</v>
      </c>
      <c r="E39" s="32">
        <f t="shared" si="1"/>
        <v>1</v>
      </c>
    </row>
    <row r="40" spans="1:5" ht="27.75" customHeight="1">
      <c r="A40" s="29">
        <v>37</v>
      </c>
      <c r="B40" s="30">
        <v>6</v>
      </c>
      <c r="C40" s="30">
        <v>8</v>
      </c>
      <c r="D40" s="31">
        <f t="shared" si="0"/>
        <v>2</v>
      </c>
      <c r="E40" s="32">
        <f t="shared" si="1"/>
        <v>1</v>
      </c>
    </row>
    <row r="41" spans="1:5" ht="27.75" customHeight="1">
      <c r="A41" s="29">
        <v>38</v>
      </c>
      <c r="B41" s="30">
        <v>5</v>
      </c>
      <c r="C41" s="30">
        <v>9</v>
      </c>
      <c r="D41" s="31">
        <f t="shared" si="0"/>
        <v>4</v>
      </c>
      <c r="E41" s="32">
        <f t="shared" si="1"/>
        <v>1</v>
      </c>
    </row>
    <row r="42" spans="1:5" ht="27.75" customHeight="1">
      <c r="A42" s="29">
        <v>39</v>
      </c>
      <c r="B42" s="30">
        <v>6</v>
      </c>
      <c r="C42" s="30">
        <v>10</v>
      </c>
      <c r="D42" s="31">
        <f t="shared" si="0"/>
        <v>4</v>
      </c>
      <c r="E42" s="32">
        <f t="shared" si="1"/>
        <v>1</v>
      </c>
    </row>
    <row r="43" spans="1:5" ht="27.75" customHeight="1">
      <c r="A43" s="29">
        <v>40</v>
      </c>
      <c r="B43" s="30">
        <v>7</v>
      </c>
      <c r="C43" s="30">
        <v>7</v>
      </c>
      <c r="D43" s="31">
        <f t="shared" si="0"/>
        <v>0</v>
      </c>
      <c r="E43" s="32">
        <f t="shared" si="1"/>
        <v>1</v>
      </c>
    </row>
    <row r="44" spans="1:5" ht="27.75" customHeight="1">
      <c r="A44" s="29">
        <v>41</v>
      </c>
      <c r="B44" s="30">
        <v>8</v>
      </c>
      <c r="C44" s="30">
        <v>12</v>
      </c>
      <c r="D44" s="31">
        <f t="shared" si="0"/>
        <v>4</v>
      </c>
      <c r="E44" s="32">
        <f t="shared" si="1"/>
        <v>1</v>
      </c>
    </row>
    <row r="45" spans="1:5" ht="27.75" customHeight="1">
      <c r="A45" s="29">
        <v>42</v>
      </c>
      <c r="B45" s="30">
        <v>7</v>
      </c>
      <c r="C45" s="30">
        <v>13</v>
      </c>
      <c r="D45" s="31">
        <f t="shared" si="0"/>
        <v>6</v>
      </c>
      <c r="E45" s="32">
        <f t="shared" si="1"/>
        <v>1</v>
      </c>
    </row>
    <row r="46" spans="1:5" ht="27.75" customHeight="1">
      <c r="A46" s="29">
        <v>43</v>
      </c>
      <c r="B46" s="30">
        <v>8</v>
      </c>
      <c r="C46" s="30">
        <v>14</v>
      </c>
      <c r="D46" s="31">
        <f t="shared" si="0"/>
        <v>6</v>
      </c>
      <c r="E46" s="32">
        <f t="shared" si="1"/>
        <v>1</v>
      </c>
    </row>
    <row r="47" spans="1:5" ht="27.75" customHeight="1">
      <c r="A47" s="29">
        <v>44</v>
      </c>
      <c r="B47" s="30">
        <v>7</v>
      </c>
      <c r="C47" s="30">
        <v>14</v>
      </c>
      <c r="D47" s="31">
        <f t="shared" si="0"/>
        <v>7</v>
      </c>
      <c r="E47" s="32">
        <f t="shared" si="1"/>
        <v>1</v>
      </c>
    </row>
    <row r="48" spans="1:5" ht="27.75" customHeight="1">
      <c r="A48" s="29">
        <v>45</v>
      </c>
      <c r="B48" s="30">
        <v>6</v>
      </c>
      <c r="C48" s="30">
        <v>14</v>
      </c>
      <c r="D48" s="31">
        <f t="shared" si="0"/>
        <v>8</v>
      </c>
      <c r="E48" s="32">
        <f t="shared" si="1"/>
        <v>1</v>
      </c>
    </row>
    <row r="49" spans="1:5" ht="27.75" customHeight="1">
      <c r="A49" s="29">
        <v>46</v>
      </c>
      <c r="B49" s="30">
        <v>7</v>
      </c>
      <c r="C49" s="30">
        <v>13</v>
      </c>
      <c r="D49" s="31">
        <f t="shared" si="0"/>
        <v>6</v>
      </c>
      <c r="E49" s="32">
        <f t="shared" si="1"/>
        <v>1</v>
      </c>
    </row>
    <row r="50" spans="1:5" ht="27.75" customHeight="1">
      <c r="A50" s="29">
        <v>47</v>
      </c>
      <c r="B50" s="30">
        <v>7</v>
      </c>
      <c r="C50" s="30">
        <v>12</v>
      </c>
      <c r="D50" s="31">
        <f t="shared" si="0"/>
        <v>5</v>
      </c>
      <c r="E50" s="32">
        <f t="shared" si="1"/>
        <v>1</v>
      </c>
    </row>
    <row r="51" spans="1:5" ht="27.75" customHeight="1">
      <c r="A51" s="29">
        <v>48</v>
      </c>
      <c r="B51" s="30">
        <v>8</v>
      </c>
      <c r="C51" s="30">
        <v>13</v>
      </c>
      <c r="D51" s="31">
        <f t="shared" si="0"/>
        <v>5</v>
      </c>
      <c r="E51" s="32">
        <f t="shared" si="1"/>
        <v>1</v>
      </c>
    </row>
    <row r="52" spans="1:5" ht="27.75" customHeight="1">
      <c r="A52" s="29">
        <v>49</v>
      </c>
      <c r="B52" s="30">
        <v>7</v>
      </c>
      <c r="C52" s="30">
        <v>12</v>
      </c>
      <c r="D52" s="31">
        <f t="shared" si="0"/>
        <v>5</v>
      </c>
      <c r="E52" s="32">
        <f t="shared" si="1"/>
        <v>1</v>
      </c>
    </row>
    <row r="53" spans="1:5" ht="27.75" customHeight="1">
      <c r="A53" s="29">
        <v>50</v>
      </c>
      <c r="B53" s="30">
        <v>7</v>
      </c>
      <c r="C53" s="30">
        <v>10</v>
      </c>
      <c r="D53" s="31">
        <f t="shared" si="0"/>
        <v>3</v>
      </c>
      <c r="E53" s="32">
        <f t="shared" si="1"/>
        <v>1</v>
      </c>
    </row>
    <row r="54" spans="1:5" ht="27.75" customHeight="1">
      <c r="A54" s="29">
        <v>51</v>
      </c>
      <c r="B54" s="30">
        <v>6</v>
      </c>
      <c r="C54" s="30">
        <v>11</v>
      </c>
      <c r="D54" s="31">
        <f t="shared" si="0"/>
        <v>5</v>
      </c>
      <c r="E54" s="32">
        <f t="shared" si="1"/>
        <v>1</v>
      </c>
    </row>
    <row r="55" spans="1:5" ht="27.75" customHeight="1">
      <c r="A55" s="29">
        <v>52</v>
      </c>
      <c r="B55" s="30">
        <v>7</v>
      </c>
      <c r="C55" s="30">
        <v>10</v>
      </c>
      <c r="D55" s="31">
        <f t="shared" si="0"/>
        <v>3</v>
      </c>
      <c r="E55" s="32">
        <f t="shared" si="1"/>
        <v>1</v>
      </c>
    </row>
    <row r="56" spans="1:5" ht="27.75" customHeight="1">
      <c r="A56" s="29">
        <v>53</v>
      </c>
      <c r="B56" s="30">
        <v>8</v>
      </c>
      <c r="C56" s="30">
        <v>12</v>
      </c>
      <c r="D56" s="31">
        <f t="shared" si="0"/>
        <v>4</v>
      </c>
      <c r="E56" s="32">
        <f t="shared" si="1"/>
        <v>1</v>
      </c>
    </row>
    <row r="57" spans="1:5" ht="27.75" customHeight="1">
      <c r="A57" s="29">
        <v>54</v>
      </c>
      <c r="B57" s="30">
        <v>7</v>
      </c>
      <c r="C57" s="30">
        <v>11</v>
      </c>
      <c r="D57" s="31">
        <f t="shared" si="0"/>
        <v>4</v>
      </c>
      <c r="E57" s="32">
        <f t="shared" si="1"/>
        <v>1</v>
      </c>
    </row>
    <row r="58" spans="1:5" ht="27.75" customHeight="1">
      <c r="A58" s="29">
        <v>55</v>
      </c>
      <c r="B58" s="30">
        <v>7</v>
      </c>
      <c r="C58" s="30">
        <v>11</v>
      </c>
      <c r="D58" s="31">
        <f t="shared" si="0"/>
        <v>4</v>
      </c>
      <c r="E58" s="32">
        <f t="shared" si="1"/>
        <v>1</v>
      </c>
    </row>
    <row r="59" spans="1:5" ht="27.75" customHeight="1">
      <c r="A59" s="29">
        <v>56</v>
      </c>
      <c r="B59" s="30">
        <v>8</v>
      </c>
      <c r="C59" s="30">
        <v>11</v>
      </c>
      <c r="D59" s="31">
        <f t="shared" si="0"/>
        <v>3</v>
      </c>
      <c r="E59" s="32">
        <f t="shared" si="1"/>
        <v>1</v>
      </c>
    </row>
    <row r="60" spans="1:5" ht="27.75" customHeight="1">
      <c r="A60" s="29">
        <v>57</v>
      </c>
      <c r="B60" s="30">
        <v>8</v>
      </c>
      <c r="C60" s="30">
        <v>11</v>
      </c>
      <c r="D60" s="31">
        <f t="shared" si="0"/>
        <v>3</v>
      </c>
      <c r="E60" s="32">
        <f t="shared" si="1"/>
        <v>1</v>
      </c>
    </row>
    <row r="61" spans="1:5" ht="27.75" customHeight="1">
      <c r="A61" s="29">
        <v>58</v>
      </c>
      <c r="B61" s="30">
        <v>9</v>
      </c>
      <c r="C61" s="30">
        <v>12</v>
      </c>
      <c r="D61" s="31">
        <f t="shared" si="0"/>
        <v>3</v>
      </c>
      <c r="E61" s="32">
        <f t="shared" si="1"/>
        <v>1</v>
      </c>
    </row>
    <row r="62" spans="1:5" ht="27.75" customHeight="1">
      <c r="A62" s="29">
        <v>59</v>
      </c>
      <c r="B62" s="30">
        <v>8</v>
      </c>
      <c r="C62" s="30">
        <v>10</v>
      </c>
      <c r="D62" s="31">
        <f t="shared" si="0"/>
        <v>2</v>
      </c>
      <c r="E62" s="32">
        <f t="shared" si="1"/>
        <v>1</v>
      </c>
    </row>
    <row r="63" spans="1:5" ht="27.75" customHeight="1">
      <c r="A63" s="29">
        <v>60</v>
      </c>
      <c r="B63" s="30">
        <v>7</v>
      </c>
      <c r="C63" s="30">
        <v>10</v>
      </c>
      <c r="D63" s="31">
        <f t="shared" si="0"/>
        <v>3</v>
      </c>
      <c r="E63" s="32">
        <f t="shared" si="1"/>
        <v>1</v>
      </c>
    </row>
    <row r="64" spans="1:5" ht="27.75" customHeight="1">
      <c r="A64" s="29">
        <v>61</v>
      </c>
      <c r="B64" s="30">
        <v>8</v>
      </c>
      <c r="C64" s="30">
        <v>10</v>
      </c>
      <c r="D64" s="31">
        <f t="shared" si="0"/>
        <v>2</v>
      </c>
      <c r="E64" s="32">
        <f t="shared" si="1"/>
        <v>1</v>
      </c>
    </row>
    <row r="65" spans="1:5" ht="27.75" customHeight="1">
      <c r="A65" s="29">
        <v>62</v>
      </c>
      <c r="B65" s="30">
        <v>8</v>
      </c>
      <c r="C65" s="30">
        <v>9</v>
      </c>
      <c r="D65" s="31">
        <f t="shared" si="0"/>
        <v>1</v>
      </c>
      <c r="E65" s="32">
        <f t="shared" si="1"/>
        <v>1</v>
      </c>
    </row>
    <row r="66" spans="1:5" ht="27.75" customHeight="1">
      <c r="A66" s="29">
        <v>63</v>
      </c>
      <c r="B66" s="30">
        <v>7</v>
      </c>
      <c r="C66" s="30">
        <v>9</v>
      </c>
      <c r="D66" s="31">
        <f t="shared" si="0"/>
        <v>2</v>
      </c>
      <c r="E66" s="32">
        <f t="shared" si="1"/>
        <v>1</v>
      </c>
    </row>
    <row r="67" spans="1:5" ht="27.75" customHeight="1">
      <c r="A67" s="29">
        <v>64</v>
      </c>
      <c r="B67" s="30">
        <v>7</v>
      </c>
      <c r="C67" s="30">
        <v>10</v>
      </c>
      <c r="D67" s="31">
        <f t="shared" si="0"/>
        <v>3</v>
      </c>
      <c r="E67" s="32">
        <f t="shared" si="1"/>
        <v>1</v>
      </c>
    </row>
    <row r="68" spans="1:5" ht="27.75" customHeight="1">
      <c r="A68" s="29">
        <v>65</v>
      </c>
      <c r="B68" s="30">
        <v>7</v>
      </c>
      <c r="C68" s="30">
        <v>10</v>
      </c>
      <c r="D68" s="31">
        <f t="shared" si="0"/>
        <v>3</v>
      </c>
      <c r="E68" s="32">
        <f t="shared" si="1"/>
        <v>1</v>
      </c>
    </row>
    <row r="69" spans="1:5" ht="27.75" customHeight="1">
      <c r="A69" s="29">
        <v>66</v>
      </c>
      <c r="B69" s="30">
        <v>7</v>
      </c>
      <c r="C69" s="30">
        <v>11</v>
      </c>
      <c r="D69" s="31">
        <f t="shared" si="0"/>
        <v>4</v>
      </c>
      <c r="E69" s="32">
        <f t="shared" si="1"/>
        <v>1</v>
      </c>
    </row>
    <row r="70" spans="1:5" ht="27.75" customHeight="1">
      <c r="A70" s="29">
        <v>67</v>
      </c>
      <c r="B70" s="30">
        <v>8</v>
      </c>
      <c r="C70" s="30">
        <v>13</v>
      </c>
      <c r="D70" s="31">
        <f t="shared" si="0"/>
        <v>5</v>
      </c>
      <c r="E70" s="32">
        <f t="shared" si="1"/>
        <v>1</v>
      </c>
    </row>
    <row r="71" spans="1:5" ht="27.75" customHeight="1">
      <c r="A71" s="29">
        <v>68</v>
      </c>
      <c r="B71" s="30">
        <v>7</v>
      </c>
      <c r="C71" s="30">
        <v>12</v>
      </c>
      <c r="D71" s="31">
        <f t="shared" si="0"/>
        <v>5</v>
      </c>
      <c r="E71" s="32">
        <f t="shared" si="1"/>
        <v>1</v>
      </c>
    </row>
    <row r="72" spans="1:5" ht="27.75" customHeight="1">
      <c r="A72" s="29">
        <v>69</v>
      </c>
      <c r="B72" s="30">
        <v>7</v>
      </c>
      <c r="C72" s="30">
        <v>12</v>
      </c>
      <c r="D72" s="31">
        <f t="shared" si="0"/>
        <v>5</v>
      </c>
      <c r="E72" s="32">
        <f t="shared" si="1"/>
        <v>1</v>
      </c>
    </row>
    <row r="73" spans="1:5" ht="27.75" customHeight="1">
      <c r="A73" s="29">
        <v>70</v>
      </c>
      <c r="B73" s="30"/>
      <c r="C73" s="30"/>
      <c r="D73" s="31" t="str">
        <f t="shared" si="0"/>
        <v/>
      </c>
      <c r="E73" s="32">
        <f t="shared" si="1"/>
        <v>0</v>
      </c>
    </row>
    <row r="74" spans="1:5" ht="27.75" customHeight="1">
      <c r="A74" s="29">
        <v>71</v>
      </c>
      <c r="B74" s="30"/>
      <c r="C74" s="30"/>
      <c r="D74" s="31" t="str">
        <f t="shared" si="0"/>
        <v/>
      </c>
      <c r="E74" s="32">
        <f t="shared" si="1"/>
        <v>0</v>
      </c>
    </row>
    <row r="75" spans="1:5" ht="27.75" customHeight="1">
      <c r="A75" s="29">
        <v>72</v>
      </c>
      <c r="B75" s="30"/>
      <c r="C75" s="30"/>
      <c r="D75" s="31" t="str">
        <f t="shared" si="0"/>
        <v/>
      </c>
      <c r="E75" s="32">
        <f t="shared" si="1"/>
        <v>0</v>
      </c>
    </row>
    <row r="76" spans="1:5" ht="27.75" customHeight="1">
      <c r="A76" s="29">
        <v>73</v>
      </c>
      <c r="B76" s="30"/>
      <c r="C76" s="30"/>
      <c r="D76" s="31" t="str">
        <f t="shared" si="0"/>
        <v/>
      </c>
      <c r="E76" s="32">
        <f t="shared" si="1"/>
        <v>0</v>
      </c>
    </row>
    <row r="77" spans="1:5" ht="27.75" customHeight="1">
      <c r="A77" s="29">
        <v>74</v>
      </c>
      <c r="B77" s="30"/>
      <c r="C77" s="30"/>
      <c r="D77" s="31" t="str">
        <f t="shared" si="0"/>
        <v/>
      </c>
      <c r="E77" s="32">
        <f t="shared" si="1"/>
        <v>0</v>
      </c>
    </row>
    <row r="78" spans="1:5" ht="27.75" customHeight="1">
      <c r="A78" s="29">
        <v>75</v>
      </c>
      <c r="B78" s="30"/>
      <c r="C78" s="30"/>
      <c r="D78" s="31" t="str">
        <f t="shared" si="0"/>
        <v/>
      </c>
      <c r="E78" s="32">
        <f t="shared" si="1"/>
        <v>0</v>
      </c>
    </row>
    <row r="79" spans="1:5" ht="27.75" customHeight="1">
      <c r="A79" s="29">
        <v>76</v>
      </c>
      <c r="B79" s="30"/>
      <c r="C79" s="30"/>
      <c r="D79" s="31" t="str">
        <f t="shared" si="0"/>
        <v/>
      </c>
      <c r="E79" s="32">
        <f t="shared" si="1"/>
        <v>0</v>
      </c>
    </row>
    <row r="80" spans="1:5" ht="27.75" customHeight="1">
      <c r="A80" s="29">
        <v>77</v>
      </c>
      <c r="B80" s="30"/>
      <c r="C80" s="30"/>
      <c r="D80" s="31" t="str">
        <f t="shared" si="0"/>
        <v/>
      </c>
      <c r="E80" s="32">
        <f t="shared" si="1"/>
        <v>0</v>
      </c>
    </row>
    <row r="81" spans="1:5" ht="27.75" customHeight="1">
      <c r="A81" s="29">
        <v>78</v>
      </c>
      <c r="B81" s="30"/>
      <c r="C81" s="30"/>
      <c r="D81" s="31" t="str">
        <f t="shared" si="0"/>
        <v/>
      </c>
      <c r="E81" s="32">
        <f t="shared" si="1"/>
        <v>0</v>
      </c>
    </row>
    <row r="82" spans="1:5" ht="27.75" customHeight="1">
      <c r="A82" s="29">
        <v>79</v>
      </c>
      <c r="B82" s="30"/>
      <c r="C82" s="30"/>
      <c r="D82" s="31" t="str">
        <f t="shared" si="0"/>
        <v/>
      </c>
      <c r="E82" s="32">
        <f t="shared" si="1"/>
        <v>0</v>
      </c>
    </row>
    <row r="83" spans="1:5" ht="27.75" customHeight="1">
      <c r="A83" s="29">
        <v>80</v>
      </c>
      <c r="B83" s="30"/>
      <c r="C83" s="30"/>
      <c r="D83" s="31" t="str">
        <f t="shared" si="0"/>
        <v/>
      </c>
      <c r="E83" s="32">
        <f t="shared" si="1"/>
        <v>0</v>
      </c>
    </row>
    <row r="84" spans="1:5" ht="27.75" customHeight="1">
      <c r="A84" s="29">
        <v>81</v>
      </c>
      <c r="B84" s="30"/>
      <c r="C84" s="30"/>
      <c r="D84" s="31" t="str">
        <f t="shared" si="0"/>
        <v/>
      </c>
      <c r="E84" s="32">
        <f t="shared" si="1"/>
        <v>0</v>
      </c>
    </row>
    <row r="85" spans="1:5" ht="27.75" customHeight="1">
      <c r="A85" s="29">
        <v>82</v>
      </c>
      <c r="B85" s="30"/>
      <c r="C85" s="30"/>
      <c r="D85" s="31" t="str">
        <f t="shared" si="0"/>
        <v/>
      </c>
      <c r="E85" s="32">
        <f t="shared" si="1"/>
        <v>0</v>
      </c>
    </row>
    <row r="86" spans="1:5" ht="27.75" customHeight="1">
      <c r="A86" s="29">
        <v>83</v>
      </c>
      <c r="B86" s="30"/>
      <c r="C86" s="30"/>
      <c r="D86" s="31" t="str">
        <f t="shared" si="0"/>
        <v/>
      </c>
      <c r="E86" s="32">
        <f t="shared" si="1"/>
        <v>0</v>
      </c>
    </row>
    <row r="87" spans="1:5" ht="27.75" customHeight="1">
      <c r="A87" s="29">
        <v>84</v>
      </c>
      <c r="B87" s="30"/>
      <c r="C87" s="30"/>
      <c r="D87" s="31" t="str">
        <f t="shared" si="0"/>
        <v/>
      </c>
      <c r="E87" s="32">
        <f t="shared" si="1"/>
        <v>0</v>
      </c>
    </row>
    <row r="88" spans="1:5" ht="27.75" customHeight="1">
      <c r="A88" s="29">
        <v>85</v>
      </c>
      <c r="B88" s="30"/>
      <c r="C88" s="30"/>
      <c r="D88" s="31" t="str">
        <f t="shared" si="0"/>
        <v/>
      </c>
      <c r="E88" s="32">
        <f t="shared" si="1"/>
        <v>0</v>
      </c>
    </row>
    <row r="89" spans="1:5" ht="27.75" customHeight="1">
      <c r="A89" s="29">
        <v>86</v>
      </c>
      <c r="B89" s="30"/>
      <c r="C89" s="30"/>
      <c r="D89" s="31" t="str">
        <f t="shared" si="0"/>
        <v/>
      </c>
      <c r="E89" s="32">
        <f t="shared" si="1"/>
        <v>0</v>
      </c>
    </row>
    <row r="90" spans="1:5" ht="27.75" customHeight="1">
      <c r="A90" s="29">
        <v>87</v>
      </c>
      <c r="B90" s="30"/>
      <c r="C90" s="30"/>
      <c r="D90" s="31" t="str">
        <f t="shared" si="0"/>
        <v/>
      </c>
      <c r="E90" s="32">
        <f t="shared" si="1"/>
        <v>0</v>
      </c>
    </row>
    <row r="91" spans="1:5" ht="27.75" customHeight="1">
      <c r="A91" s="29">
        <v>88</v>
      </c>
      <c r="B91" s="30"/>
      <c r="C91" s="30"/>
      <c r="D91" s="31" t="str">
        <f t="shared" si="0"/>
        <v/>
      </c>
      <c r="E91" s="32">
        <f t="shared" si="1"/>
        <v>0</v>
      </c>
    </row>
    <row r="92" spans="1:5" ht="27.75" customHeight="1">
      <c r="A92" s="29">
        <v>89</v>
      </c>
      <c r="B92" s="30"/>
      <c r="C92" s="30"/>
      <c r="D92" s="31" t="str">
        <f t="shared" si="0"/>
        <v/>
      </c>
      <c r="E92" s="32">
        <f t="shared" si="1"/>
        <v>0</v>
      </c>
    </row>
    <row r="93" spans="1:5" ht="27.75" customHeight="1">
      <c r="A93" s="29">
        <v>90</v>
      </c>
      <c r="B93" s="30"/>
      <c r="C93" s="30"/>
      <c r="D93" s="31" t="str">
        <f t="shared" si="0"/>
        <v/>
      </c>
      <c r="E93" s="32">
        <f t="shared" si="1"/>
        <v>0</v>
      </c>
    </row>
    <row r="94" spans="1:5" ht="27.75" customHeight="1">
      <c r="A94" s="29">
        <v>91</v>
      </c>
      <c r="B94" s="30"/>
      <c r="C94" s="30"/>
      <c r="D94" s="31" t="str">
        <f t="shared" si="0"/>
        <v/>
      </c>
      <c r="E94" s="32">
        <f t="shared" si="1"/>
        <v>0</v>
      </c>
    </row>
    <row r="95" spans="1:5" ht="27.75" customHeight="1">
      <c r="A95" s="29">
        <v>92</v>
      </c>
      <c r="B95" s="30"/>
      <c r="C95" s="30"/>
      <c r="D95" s="31" t="str">
        <f t="shared" si="0"/>
        <v/>
      </c>
      <c r="E95" s="32">
        <f t="shared" si="1"/>
        <v>0</v>
      </c>
    </row>
    <row r="96" spans="1:5" ht="27.75" customHeight="1">
      <c r="A96" s="29">
        <v>93</v>
      </c>
      <c r="B96" s="30"/>
      <c r="C96" s="30"/>
      <c r="D96" s="31" t="str">
        <f t="shared" si="0"/>
        <v/>
      </c>
      <c r="E96" s="32">
        <f t="shared" si="1"/>
        <v>0</v>
      </c>
    </row>
    <row r="97" spans="1:6" ht="27.75" customHeight="1">
      <c r="A97" s="29">
        <v>94</v>
      </c>
      <c r="B97" s="30"/>
      <c r="C97" s="30"/>
      <c r="D97" s="31" t="str">
        <f t="shared" si="0"/>
        <v/>
      </c>
      <c r="E97" s="32">
        <f t="shared" si="1"/>
        <v>0</v>
      </c>
    </row>
    <row r="98" spans="1:6" ht="27.75" customHeight="1">
      <c r="A98" s="29">
        <v>95</v>
      </c>
      <c r="B98" s="30"/>
      <c r="C98" s="30"/>
      <c r="D98" s="31" t="str">
        <f t="shared" si="0"/>
        <v/>
      </c>
      <c r="E98" s="32">
        <f t="shared" si="1"/>
        <v>0</v>
      </c>
    </row>
    <row r="99" spans="1:6" ht="27.75" customHeight="1">
      <c r="A99" s="29">
        <v>96</v>
      </c>
      <c r="B99" s="30"/>
      <c r="C99" s="30"/>
      <c r="D99" s="31" t="str">
        <f t="shared" si="0"/>
        <v/>
      </c>
      <c r="E99" s="32">
        <f t="shared" si="1"/>
        <v>0</v>
      </c>
    </row>
    <row r="100" spans="1:6" ht="27.75" customHeight="1">
      <c r="A100" s="29">
        <v>97</v>
      </c>
      <c r="B100" s="30"/>
      <c r="C100" s="30"/>
      <c r="D100" s="31" t="str">
        <f t="shared" si="0"/>
        <v/>
      </c>
      <c r="E100" s="32">
        <f t="shared" si="1"/>
        <v>0</v>
      </c>
    </row>
    <row r="101" spans="1:6" ht="27.75" customHeight="1">
      <c r="A101" s="29">
        <v>98</v>
      </c>
      <c r="B101" s="30"/>
      <c r="C101" s="30"/>
      <c r="D101" s="31" t="str">
        <f t="shared" si="0"/>
        <v/>
      </c>
      <c r="E101" s="32">
        <f t="shared" si="1"/>
        <v>0</v>
      </c>
    </row>
    <row r="102" spans="1:6" ht="27.75" customHeight="1">
      <c r="A102" s="29">
        <v>99</v>
      </c>
      <c r="B102" s="30"/>
      <c r="C102" s="30"/>
      <c r="D102" s="31" t="str">
        <f t="shared" si="0"/>
        <v/>
      </c>
      <c r="E102" s="32">
        <f t="shared" si="1"/>
        <v>0</v>
      </c>
    </row>
    <row r="103" spans="1:6" ht="27.75" customHeight="1">
      <c r="A103" s="29">
        <v>100</v>
      </c>
      <c r="B103" s="30"/>
      <c r="C103" s="30"/>
      <c r="D103" s="31" t="str">
        <f t="shared" si="0"/>
        <v/>
      </c>
      <c r="E103" s="32">
        <f t="shared" si="1"/>
        <v>0</v>
      </c>
    </row>
    <row r="104" spans="1:6" ht="27.75" customHeight="1">
      <c r="A104" s="103" t="s">
        <v>72</v>
      </c>
      <c r="B104" s="103">
        <f t="shared" ref="B104:D104" si="5">COUNT(B4:B103)</f>
        <v>69</v>
      </c>
      <c r="C104" s="103">
        <f t="shared" si="5"/>
        <v>69</v>
      </c>
      <c r="D104" s="103">
        <f t="shared" si="5"/>
        <v>69</v>
      </c>
      <c r="E104" s="32">
        <f t="shared" si="1"/>
        <v>1</v>
      </c>
    </row>
    <row r="105" spans="1:6" ht="27.75" customHeight="1">
      <c r="A105" s="104" t="s">
        <v>73</v>
      </c>
      <c r="B105" s="104">
        <f t="shared" ref="B105:D105" si="6">SUM(B4:B103)</f>
        <v>444</v>
      </c>
      <c r="C105" s="104">
        <f t="shared" si="6"/>
        <v>753</v>
      </c>
      <c r="D105" s="104">
        <f t="shared" si="6"/>
        <v>309</v>
      </c>
      <c r="E105" s="32">
        <f t="shared" si="1"/>
        <v>1</v>
      </c>
    </row>
    <row r="106" spans="1:6" ht="27.75" customHeight="1">
      <c r="A106" s="105" t="s">
        <v>37</v>
      </c>
      <c r="B106" s="106">
        <f t="shared" ref="B106:D106" si="7">AVERAGE(B4:B103)</f>
        <v>6.4347826086956523</v>
      </c>
      <c r="C106" s="106">
        <f t="shared" si="7"/>
        <v>10.913043478260869</v>
      </c>
      <c r="D106" s="106">
        <f t="shared" si="7"/>
        <v>4.4782608695652177</v>
      </c>
      <c r="E106" s="32">
        <f t="shared" si="1"/>
        <v>1</v>
      </c>
      <c r="F106" s="107"/>
    </row>
    <row r="107" spans="1:6" ht="27.75" customHeight="1">
      <c r="A107" s="105" t="s">
        <v>38</v>
      </c>
      <c r="B107" s="106">
        <f t="shared" ref="B107:D107" si="8">STDEV(B4:B103)</f>
        <v>1.3663848918347539</v>
      </c>
      <c r="C107" s="106">
        <f t="shared" si="8"/>
        <v>1.6064129792324755</v>
      </c>
      <c r="D107" s="106">
        <f t="shared" si="8"/>
        <v>1.7540599598391715</v>
      </c>
      <c r="E107" s="32">
        <f t="shared" si="1"/>
        <v>1</v>
      </c>
      <c r="F107" s="107">
        <f>D107/(SQRT(D104))</f>
        <v>0.21116400462882873</v>
      </c>
    </row>
    <row r="108" spans="1:6" ht="27.75" customHeight="1">
      <c r="A108" s="108" t="s">
        <v>37</v>
      </c>
      <c r="B108" s="109">
        <f t="shared" ref="B108:D108" si="9">AVERAGE(B4:B103)</f>
        <v>6.4347826086956523</v>
      </c>
      <c r="C108" s="109">
        <f t="shared" si="9"/>
        <v>10.913043478260869</v>
      </c>
      <c r="D108" s="109">
        <f t="shared" si="9"/>
        <v>4.4782608695652177</v>
      </c>
    </row>
    <row r="109" spans="1:6" ht="27.75" customHeight="1">
      <c r="A109" s="110" t="s">
        <v>38</v>
      </c>
      <c r="B109" s="111">
        <f t="shared" ref="B109:D109" si="10">STDEV(B4:B103)</f>
        <v>1.3663848918347539</v>
      </c>
      <c r="C109" s="111">
        <f t="shared" si="10"/>
        <v>1.6064129792324755</v>
      </c>
      <c r="D109" s="111">
        <f t="shared" si="10"/>
        <v>1.7540599598391715</v>
      </c>
    </row>
    <row r="110" spans="1:6" ht="27.75" customHeight="1">
      <c r="D110" s="112"/>
    </row>
    <row r="111" spans="1:6" ht="27.75" customHeight="1">
      <c r="D111" s="112"/>
    </row>
    <row r="112" spans="1:6" ht="27.75" customHeight="1">
      <c r="D112" s="112"/>
    </row>
    <row r="113" spans="4:4" ht="27.75" customHeight="1">
      <c r="D113" s="112"/>
    </row>
    <row r="114" spans="4:4" ht="27.75" customHeight="1">
      <c r="D114" s="112"/>
    </row>
    <row r="115" spans="4:4" ht="27.75" customHeight="1">
      <c r="D115" s="112"/>
    </row>
    <row r="116" spans="4:4" ht="27.75" customHeight="1">
      <c r="D116" s="112"/>
    </row>
    <row r="117" spans="4:4" ht="27.75" customHeight="1">
      <c r="D117" s="112"/>
    </row>
    <row r="118" spans="4:4" ht="27.75" customHeight="1">
      <c r="D118" s="112"/>
    </row>
    <row r="119" spans="4:4" ht="27.75" customHeight="1"/>
    <row r="120" spans="4:4" ht="27.75" customHeight="1"/>
    <row r="121" spans="4:4" ht="27.75" customHeight="1"/>
    <row r="122" spans="4:4" ht="27.75" customHeight="1"/>
    <row r="123" spans="4:4" ht="27.75" customHeight="1"/>
    <row r="124" spans="4:4" ht="27.75" customHeight="1"/>
    <row r="125" spans="4:4" ht="27.75" customHeight="1"/>
    <row r="126" spans="4:4" ht="27.75" customHeight="1"/>
    <row r="127" spans="4:4" ht="27.75" customHeight="1"/>
    <row r="128" spans="4:4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</sheetData>
  <mergeCells count="16">
    <mergeCell ref="J22:L22"/>
    <mergeCell ref="H18:J18"/>
    <mergeCell ref="H8:I8"/>
    <mergeCell ref="O8:O9"/>
    <mergeCell ref="H9:I9"/>
    <mergeCell ref="I20:L20"/>
    <mergeCell ref="Z13:AB13"/>
    <mergeCell ref="X3:AH3"/>
    <mergeCell ref="H7:I7"/>
    <mergeCell ref="Q7:R7"/>
    <mergeCell ref="H3:T3"/>
    <mergeCell ref="Q8:Q9"/>
    <mergeCell ref="P8:P9"/>
    <mergeCell ref="S8:T9"/>
    <mergeCell ref="S7:T7"/>
    <mergeCell ref="R8:R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กรอกข้อมูล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Vayu</dc:creator>
  <cp:lastModifiedBy>thirawit praimahaniyom</cp:lastModifiedBy>
  <dcterms:created xsi:type="dcterms:W3CDTF">2022-01-27T06:19:31Z</dcterms:created>
  <dcterms:modified xsi:type="dcterms:W3CDTF">2023-10-03T03:52:09Z</dcterms:modified>
</cp:coreProperties>
</file>